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Daten\Reisen\"/>
    </mc:Choice>
  </mc:AlternateContent>
  <xr:revisionPtr revIDLastSave="0" documentId="13_ncr:1_{DB450FE7-31AD-4092-9B30-EBD68F827AC0}" xr6:coauthVersionLast="47" xr6:coauthVersionMax="47" xr10:uidLastSave="{00000000-0000-0000-0000-000000000000}"/>
  <bookViews>
    <workbookView xWindow="-27855" yWindow="795" windowWidth="27795" windowHeight="12255" xr2:uid="{528734EB-1E6A-4D00-9F26-22E344C234D3}"/>
  </bookViews>
  <sheets>
    <sheet name="Planung" sheetId="3" r:id="rId1"/>
    <sheet name="Fähr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3" l="1"/>
  <c r="J24" i="3"/>
  <c r="J25" i="3"/>
  <c r="J26" i="3"/>
  <c r="I23" i="3"/>
  <c r="I24" i="3"/>
  <c r="I25" i="3"/>
  <c r="I26" i="3"/>
  <c r="H23" i="3"/>
  <c r="H24" i="3"/>
  <c r="H25" i="3"/>
  <c r="H26" i="3"/>
  <c r="G23" i="3"/>
  <c r="G24" i="3"/>
  <c r="G25" i="3"/>
  <c r="G26" i="3"/>
  <c r="E23" i="3"/>
  <c r="F23" i="3"/>
  <c r="E24" i="3"/>
  <c r="F24" i="3"/>
  <c r="E25" i="3"/>
  <c r="F25" i="3"/>
  <c r="E26" i="3"/>
  <c r="F26" i="3"/>
  <c r="O15" i="2"/>
  <c r="P15" i="2"/>
  <c r="Q15" i="2"/>
  <c r="N15" i="2"/>
  <c r="N14" i="2"/>
  <c r="O14" i="2"/>
  <c r="P14" i="2"/>
  <c r="Q14" i="2"/>
  <c r="D23" i="3"/>
  <c r="D24" i="3"/>
  <c r="D25" i="3"/>
  <c r="D26" i="3"/>
  <c r="B24" i="3" l="1"/>
  <c r="B25" i="3"/>
  <c r="B26" i="3"/>
  <c r="B23" i="3"/>
  <c r="C24" i="3"/>
  <c r="C25" i="3"/>
  <c r="C26" i="3"/>
  <c r="C23" i="3"/>
  <c r="S8" i="3"/>
  <c r="S7" i="3"/>
  <c r="N12" i="3"/>
  <c r="N14" i="3" s="1"/>
  <c r="O12" i="3"/>
  <c r="O14" i="3" s="1"/>
  <c r="P12" i="3"/>
  <c r="P14" i="3" s="1"/>
  <c r="Q12" i="3"/>
  <c r="Q14" i="3" s="1"/>
  <c r="R12" i="3"/>
  <c r="R14" i="3" s="1"/>
  <c r="B12" i="3"/>
  <c r="B14" i="3" s="1"/>
  <c r="C12" i="3"/>
  <c r="C14" i="3" s="1"/>
  <c r="D12" i="3"/>
  <c r="D14" i="3" s="1"/>
  <c r="E12" i="3"/>
  <c r="E14" i="3" s="1"/>
  <c r="F12" i="3"/>
  <c r="F14" i="3" s="1"/>
  <c r="G12" i="3"/>
  <c r="G14" i="3" s="1"/>
  <c r="H12" i="3"/>
  <c r="H14" i="3" s="1"/>
  <c r="I12" i="3"/>
  <c r="I14" i="3" s="1"/>
  <c r="J12" i="3"/>
  <c r="J14" i="3" s="1"/>
  <c r="K12" i="3"/>
  <c r="K14" i="3" s="1"/>
  <c r="L12" i="3"/>
  <c r="L14" i="3" s="1"/>
  <c r="M12" i="3"/>
  <c r="M14" i="3" s="1"/>
  <c r="S18" i="3" l="1"/>
</calcChain>
</file>

<file path=xl/sharedStrings.xml><?xml version="1.0" encoding="utf-8"?>
<sst xmlns="http://schemas.openxmlformats.org/spreadsheetml/2006/main" count="162" uniqueCount="126">
  <si>
    <t>Fähre</t>
  </si>
  <si>
    <t>Dauer</t>
  </si>
  <si>
    <t>Abfahrt</t>
  </si>
  <si>
    <t>Fahrdaten</t>
  </si>
  <si>
    <t>Samstag</t>
  </si>
  <si>
    <t>Sonntag</t>
  </si>
  <si>
    <t>Montag</t>
  </si>
  <si>
    <t>Dienstag</t>
  </si>
  <si>
    <t>Mittwoch</t>
  </si>
  <si>
    <t>Donnerstag</t>
  </si>
  <si>
    <t>Freitag</t>
  </si>
  <si>
    <t xml:space="preserve">Summe </t>
  </si>
  <si>
    <t>Einheit</t>
  </si>
  <si>
    <t>Datum</t>
  </si>
  <si>
    <t>Strecke von
- über - bis</t>
  </si>
  <si>
    <t>km</t>
  </si>
  <si>
    <t>Kosten</t>
  </si>
  <si>
    <t>kostenloses Storno bis</t>
  </si>
  <si>
    <t>Frühstück</t>
  </si>
  <si>
    <t>Fahrzeit basecamp</t>
  </si>
  <si>
    <t>km Autobahn</t>
  </si>
  <si>
    <t>Abendessen</t>
  </si>
  <si>
    <t>Unterkunft</t>
  </si>
  <si>
    <t>Typ Unterkunft</t>
  </si>
  <si>
    <t>Startzeit Motorrad</t>
  </si>
  <si>
    <t>Ankunft  BC adaptiert</t>
  </si>
  <si>
    <t>Fahrzeit BC adaptiert (+20%) +1h</t>
  </si>
  <si>
    <t>Messina</t>
  </si>
  <si>
    <t>Neapel</t>
  </si>
  <si>
    <t>Palermo</t>
  </si>
  <si>
    <t>Korca
Kukes</t>
  </si>
  <si>
    <t>Kukes
Mojkovac</t>
  </si>
  <si>
    <t>Mojkovac
Mostar</t>
  </si>
  <si>
    <t>direkt ferries</t>
  </si>
  <si>
    <t>GNV</t>
  </si>
  <si>
    <t>Graz
Ravenna</t>
  </si>
  <si>
    <t>Fähre ab 20:00</t>
  </si>
  <si>
    <t>Fähre an 07:00</t>
  </si>
  <si>
    <t>Palermo
Termini Imerese</t>
  </si>
  <si>
    <t>alle 20mins</t>
  </si>
  <si>
    <t>1Pers+1Motorrad</t>
  </si>
  <si>
    <t>Fähre Messina</t>
  </si>
  <si>
    <t>Senise
Brindisi</t>
  </si>
  <si>
    <t>Brindisi</t>
  </si>
  <si>
    <t>Vlore</t>
  </si>
  <si>
    <t>San Giovanni</t>
  </si>
  <si>
    <t>Starlines</t>
  </si>
  <si>
    <t>1Pers+businesssitz+1Motorrad+Früh</t>
  </si>
  <si>
    <t>direct ferries</t>
  </si>
  <si>
    <t>Fähre ab 23:30</t>
  </si>
  <si>
    <t>Vlora
Korca</t>
  </si>
  <si>
    <t>Lasko
Graz</t>
  </si>
  <si>
    <t>Caronia
Scilla</t>
  </si>
  <si>
    <t>Scilla
Solveria Manelli</t>
  </si>
  <si>
    <t>Solveria Manelli
Senise</t>
  </si>
  <si>
    <t>Mostar
Prijedor</t>
  </si>
  <si>
    <t>Prijedor
Lasko</t>
  </si>
  <si>
    <t>Sepp</t>
  </si>
  <si>
    <t>Michi</t>
  </si>
  <si>
    <t>Karli</t>
  </si>
  <si>
    <t>Wolfgang</t>
  </si>
  <si>
    <t>x</t>
  </si>
  <si>
    <t>Kennzeichen</t>
  </si>
  <si>
    <t>Mitfahrer</t>
  </si>
  <si>
    <t>Einkaufen, Schatzmeister</t>
  </si>
  <si>
    <t>Kernkompetenz</t>
  </si>
  <si>
    <t>Frühstück, Benzin</t>
  </si>
  <si>
    <t>Werkzeug</t>
  </si>
  <si>
    <t>ja</t>
  </si>
  <si>
    <t>RP digital</t>
  </si>
  <si>
    <t>lawo66@outlook.com</t>
  </si>
  <si>
    <t>karlzechner84@gmail.com</t>
  </si>
  <si>
    <t>DL-74HB</t>
  </si>
  <si>
    <t>GU 23TM</t>
  </si>
  <si>
    <t>MT-13FS</t>
  </si>
  <si>
    <t>michaelrebernig92@gmail.com</t>
  </si>
  <si>
    <t>Kontakt</t>
  </si>
  <si>
    <t>josefkogler@gmx.net</t>
  </si>
  <si>
    <t>Navi, Buchungen</t>
  </si>
  <si>
    <t>Unterkunft, Buchungen, Kosten, Fährten - noch nicht fertig</t>
  </si>
  <si>
    <t>Maison Cesare</t>
  </si>
  <si>
    <t>3SZ+WZ</t>
  </si>
  <si>
    <t>Ravenna
Norcia</t>
  </si>
  <si>
    <t>Albergo Benito</t>
  </si>
  <si>
    <t>EZ+DZ+2xDZ</t>
  </si>
  <si>
    <t>dabei</t>
  </si>
  <si>
    <t>Norcia
Castel San Vincenco</t>
  </si>
  <si>
    <t>Castel San Vincenco
Neapel</t>
  </si>
  <si>
    <t>Casa Nynfa</t>
  </si>
  <si>
    <t>Via Valle Pistata, 1, 86071 Castel San Vincenzo, Italien</t>
  </si>
  <si>
    <t>Via Caorle, 7 piano 8, interno 22, 48122 Ravenna, Italien</t>
  </si>
  <si>
    <t>Via Marconi 4 , 06046 Norcia, Italien</t>
  </si>
  <si>
    <t>Palermo + Balkan 2026</t>
  </si>
  <si>
    <t>Lotterie</t>
  </si>
  <si>
    <t>2BettBad 180.-</t>
  </si>
  <si>
    <t>4-BettBad €185.-</t>
  </si>
  <si>
    <t>Pullman 72.-</t>
  </si>
  <si>
    <t>1Pers+1Bus+Pullman</t>
  </si>
  <si>
    <t>2BettBad 240.-</t>
  </si>
  <si>
    <t>4BettBad 250.-</t>
  </si>
  <si>
    <t>2Bett</t>
  </si>
  <si>
    <t>4Bett</t>
  </si>
  <si>
    <t>pro Person</t>
  </si>
  <si>
    <t>Cortili Himeresi</t>
  </si>
  <si>
    <t>Cortile Sciara piano terra, 90018 Termini Imerese, Italien</t>
  </si>
  <si>
    <t>EZ,DZ,4Z</t>
  </si>
  <si>
    <t>Termini Imerese
Caronia Marina</t>
  </si>
  <si>
    <t>Contrada Cavarretta, 14, 98076 SantʼAgata di Militello, Italien</t>
  </si>
  <si>
    <t>Casetta a Cavarretta</t>
  </si>
  <si>
    <t>15 Via Francesco Crispi, 89013 Gioia Tauro, Italien</t>
  </si>
  <si>
    <t>Casa Vacanze Le CIsterne</t>
  </si>
  <si>
    <t>2xSZ 2xWZ</t>
  </si>
  <si>
    <t>Residence La Quiete, Taureana</t>
  </si>
  <si>
    <t>Palazzo Armini</t>
  </si>
  <si>
    <t>29 Via Antonio Guarasci, 87054 Rogliano, Italien</t>
  </si>
  <si>
    <t>4Z</t>
  </si>
  <si>
    <t>L’agrifoglio</t>
  </si>
  <si>
    <t>Contrada bruscata 41, 85034 Francavilla in Sinni, Italien</t>
  </si>
  <si>
    <t>4DZ</t>
  </si>
  <si>
    <t>3km</t>
  </si>
  <si>
    <t>600m</t>
  </si>
  <si>
    <t>100m</t>
  </si>
  <si>
    <t>800m</t>
  </si>
  <si>
    <t>200m</t>
  </si>
  <si>
    <t>10m</t>
  </si>
  <si>
    <t>selbst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</si>
</sst>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#,##0\ &quot;€&quot;"/>
    <numFmt numFmtId="165" formatCode="dd:hh:mm"/>
    <numFmt numFmtId="166" formatCode="#,##0.00\ _€"/>
    <numFmt numFmtId="167" formatCode="0.0"/>
  </numFmts>
  <fonts count="3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9"/>
      <color theme="9"/>
      <name val="Arial"/>
      <family val="2"/>
    </font>
    <font>
      <b/>
      <sz val="9"/>
      <color theme="1"/>
      <name val="Arial"/>
      <family val="2"/>
    </font>
    <font>
      <sz val="9"/>
      <color rgb="FF0070C0"/>
      <name val="Arial"/>
      <family val="2"/>
    </font>
    <font>
      <u/>
      <sz val="9"/>
      <color theme="10"/>
      <name val="Arial"/>
      <family val="2"/>
    </font>
    <font>
      <sz val="9"/>
      <color rgb="FF1A1A1A"/>
      <name val="Arial"/>
      <family val="2"/>
    </font>
    <font>
      <b/>
      <sz val="11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0" tint="-0.3499862666707357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sz val="9"/>
      <color rgb="FFC00000"/>
      <name val="Arial"/>
      <family val="2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rgb="FFFF0000"/>
      <name val="Arial"/>
      <family val="2"/>
    </font>
    <font>
      <u/>
      <sz val="11"/>
      <name val="Aptos Narrow"/>
      <family val="2"/>
      <scheme val="minor"/>
    </font>
    <font>
      <sz val="7"/>
      <color rgb="FF1A1A1A"/>
      <name val="Segoe UI"/>
      <family val="2"/>
    </font>
    <font>
      <sz val="11"/>
      <color theme="9" tint="0.79998168889431442"/>
      <name val="Aptos Narrow"/>
      <family val="2"/>
      <scheme val="minor"/>
    </font>
    <font>
      <b/>
      <sz val="11"/>
      <name val="Aptos Narrow"/>
      <family val="2"/>
      <scheme val="minor"/>
    </font>
    <font>
      <b/>
      <sz val="7"/>
      <color rgb="FF1A1A1A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8">
    <xf numFmtId="0" fontId="0" fillId="0" borderId="0" xfId="0"/>
    <xf numFmtId="0" fontId="1" fillId="0" borderId="0" xfId="1"/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1" applyAlignment="1">
      <alignment vertical="center" wrapText="1"/>
    </xf>
    <xf numFmtId="0" fontId="0" fillId="0" borderId="0" xfId="0" applyAlignment="1">
      <alignment horizontal="right"/>
    </xf>
    <xf numFmtId="20" fontId="0" fillId="0" borderId="0" xfId="0" applyNumberFormat="1" applyAlignment="1">
      <alignment horizontal="right"/>
    </xf>
    <xf numFmtId="20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9" fillId="4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0" fontId="10" fillId="7" borderId="2" xfId="0" applyFont="1" applyFill="1" applyBorder="1" applyAlignment="1">
      <alignment horizontal="right" vertical="top"/>
    </xf>
    <xf numFmtId="0" fontId="9" fillId="4" borderId="3" xfId="0" applyFont="1" applyFill="1" applyBorder="1" applyAlignment="1">
      <alignment horizontal="left"/>
    </xf>
    <xf numFmtId="16" fontId="10" fillId="4" borderId="3" xfId="0" applyNumberFormat="1" applyFont="1" applyFill="1" applyBorder="1" applyAlignment="1">
      <alignment horizontal="center" vertical="top"/>
    </xf>
    <xf numFmtId="0" fontId="9" fillId="4" borderId="3" xfId="0" applyFont="1" applyFill="1" applyBorder="1" applyAlignment="1">
      <alignment horizontal="left" vertical="center" wrapText="1"/>
    </xf>
    <xf numFmtId="20" fontId="5" fillId="4" borderId="10" xfId="0" applyNumberFormat="1" applyFont="1" applyFill="1" applyBorder="1" applyAlignment="1">
      <alignment horizontal="center" vertical="center" wrapText="1"/>
    </xf>
    <xf numFmtId="16" fontId="5" fillId="4" borderId="10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top"/>
    </xf>
    <xf numFmtId="0" fontId="5" fillId="5" borderId="9" xfId="0" applyFont="1" applyFill="1" applyBorder="1" applyAlignment="1">
      <alignment horizontal="center" vertical="top"/>
    </xf>
    <xf numFmtId="0" fontId="5" fillId="5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5" borderId="10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left" vertical="top"/>
    </xf>
    <xf numFmtId="1" fontId="5" fillId="4" borderId="5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" fontId="5" fillId="4" borderId="1" xfId="0" applyNumberFormat="1" applyFont="1" applyFill="1" applyBorder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0" fontId="10" fillId="7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46" fontId="9" fillId="0" borderId="0" xfId="0" applyNumberFormat="1" applyFont="1" applyAlignment="1">
      <alignment horizontal="center" vertical="center"/>
    </xf>
    <xf numFmtId="20" fontId="5" fillId="0" borderId="0" xfId="0" applyNumberFormat="1" applyFont="1" applyAlignment="1">
      <alignment horizontal="center" vertical="top"/>
    </xf>
    <xf numFmtId="20" fontId="5" fillId="0" borderId="0" xfId="0" applyNumberFormat="1" applyFont="1" applyAlignment="1">
      <alignment horizontal="center" vertical="top" wrapText="1"/>
    </xf>
    <xf numFmtId="20" fontId="5" fillId="0" borderId="0" xfId="0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 wrapText="1"/>
    </xf>
    <xf numFmtId="20" fontId="22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1" fontId="9" fillId="0" borderId="0" xfId="0" applyNumberFormat="1" applyFont="1" applyAlignment="1">
      <alignment horizontal="left" vertical="center" wrapText="1"/>
    </xf>
    <xf numFmtId="0" fontId="9" fillId="0" borderId="0" xfId="0" applyFont="1"/>
    <xf numFmtId="165" fontId="12" fillId="0" borderId="0" xfId="0" applyNumberFormat="1" applyFont="1" applyAlignment="1">
      <alignment horizontal="center" vertical="top"/>
    </xf>
    <xf numFmtId="0" fontId="9" fillId="0" borderId="0" xfId="0" applyFont="1" applyAlignment="1">
      <alignment vertical="center" wrapText="1"/>
    </xf>
    <xf numFmtId="20" fontId="24" fillId="6" borderId="10" xfId="0" applyNumberFormat="1" applyFont="1" applyFill="1" applyBorder="1" applyAlignment="1">
      <alignment horizontal="center" vertical="center" wrapText="1"/>
    </xf>
    <xf numFmtId="20" fontId="15" fillId="4" borderId="7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6" fontId="19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1" applyFont="1" applyFill="1" applyAlignment="1">
      <alignment horizontal="left"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25" fillId="0" borderId="0" xfId="0" applyFont="1"/>
    <xf numFmtId="0" fontId="9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center"/>
    </xf>
    <xf numFmtId="0" fontId="5" fillId="0" borderId="0" xfId="0" applyFont="1"/>
    <xf numFmtId="0" fontId="5" fillId="4" borderId="10" xfId="0" applyFont="1" applyFill="1" applyBorder="1" applyAlignment="1">
      <alignment horizontal="center" vertical="top"/>
    </xf>
    <xf numFmtId="0" fontId="1" fillId="0" borderId="0" xfId="1" applyAlignment="1">
      <alignment vertical="center"/>
    </xf>
    <xf numFmtId="0" fontId="0" fillId="0" borderId="0" xfId="0" applyAlignment="1">
      <alignment horizontal="right" vertical="center" wrapText="1"/>
    </xf>
    <xf numFmtId="0" fontId="1" fillId="0" borderId="0" xfId="1" applyFill="1"/>
    <xf numFmtId="0" fontId="23" fillId="4" borderId="7" xfId="0" applyFont="1" applyFill="1" applyBorder="1" applyAlignment="1">
      <alignment horizontal="left" wrapText="1"/>
    </xf>
    <xf numFmtId="20" fontId="23" fillId="6" borderId="7" xfId="0" applyNumberFormat="1" applyFont="1" applyFill="1" applyBorder="1" applyAlignment="1">
      <alignment horizontal="center"/>
    </xf>
    <xf numFmtId="46" fontId="23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20" fontId="13" fillId="4" borderId="0" xfId="0" applyNumberFormat="1" applyFont="1" applyFill="1" applyAlignment="1">
      <alignment horizontal="center" vertical="center" wrapText="1"/>
    </xf>
    <xf numFmtId="16" fontId="0" fillId="0" borderId="0" xfId="0" applyNumberFormat="1"/>
    <xf numFmtId="0" fontId="27" fillId="4" borderId="7" xfId="0" applyFont="1" applyFill="1" applyBorder="1" applyAlignment="1">
      <alignment horizontal="left" vertical="center" wrapText="1"/>
    </xf>
    <xf numFmtId="20" fontId="27" fillId="4" borderId="10" xfId="0" applyNumberFormat="1" applyFont="1" applyFill="1" applyBorder="1" applyAlignment="1">
      <alignment horizontal="center" vertical="top"/>
    </xf>
    <xf numFmtId="20" fontId="27" fillId="4" borderId="7" xfId="0" applyNumberFormat="1" applyFont="1" applyFill="1" applyBorder="1" applyAlignment="1">
      <alignment horizontal="center" vertical="top"/>
    </xf>
    <xf numFmtId="20" fontId="27" fillId="4" borderId="6" xfId="0" applyNumberFormat="1" applyFont="1" applyFill="1" applyBorder="1" applyAlignment="1">
      <alignment horizontal="center" vertical="top"/>
    </xf>
    <xf numFmtId="20" fontId="27" fillId="4" borderId="10" xfId="0" applyNumberFormat="1" applyFont="1" applyFill="1" applyBorder="1" applyAlignment="1">
      <alignment horizontal="center" vertical="center"/>
    </xf>
    <xf numFmtId="20" fontId="27" fillId="4" borderId="10" xfId="0" applyNumberFormat="1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left" vertical="center" wrapText="1"/>
    </xf>
    <xf numFmtId="20" fontId="24" fillId="6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20" fontId="5" fillId="0" borderId="4" xfId="0" applyNumberFormat="1" applyFont="1" applyBorder="1" applyAlignment="1">
      <alignment horizontal="center" vertical="center" wrapText="1"/>
    </xf>
    <xf numFmtId="20" fontId="5" fillId="0" borderId="4" xfId="0" applyNumberFormat="1" applyFont="1" applyBorder="1" applyAlignment="1">
      <alignment horizontal="left" vertical="center"/>
    </xf>
    <xf numFmtId="20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vertical="center" wrapText="1"/>
    </xf>
    <xf numFmtId="0" fontId="29" fillId="0" borderId="0" xfId="1" applyFont="1" applyFill="1" applyBorder="1" applyAlignment="1">
      <alignment horizontal="left" vertical="top"/>
    </xf>
    <xf numFmtId="0" fontId="28" fillId="0" borderId="0" xfId="0" applyFont="1" applyAlignment="1">
      <alignment vertical="center"/>
    </xf>
    <xf numFmtId="0" fontId="21" fillId="0" borderId="4" xfId="1" applyFont="1" applyBorder="1" applyAlignment="1">
      <alignment horizontal="left" vertical="center"/>
    </xf>
    <xf numFmtId="0" fontId="21" fillId="0" borderId="0" xfId="1" applyFont="1" applyAlignment="1">
      <alignment horizontal="left" vertical="top"/>
    </xf>
    <xf numFmtId="20" fontId="22" fillId="0" borderId="4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top"/>
    </xf>
    <xf numFmtId="164" fontId="17" fillId="0" borderId="0" xfId="1" applyNumberFormat="1" applyFont="1" applyBorder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164" fontId="11" fillId="0" borderId="0" xfId="1" applyNumberFormat="1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left" vertical="top" wrapText="1"/>
    </xf>
    <xf numFmtId="164" fontId="11" fillId="0" borderId="4" xfId="1" applyNumberFormat="1" applyFont="1" applyFill="1" applyBorder="1" applyAlignment="1">
      <alignment horizontal="center" vertical="top" wrapText="1"/>
    </xf>
    <xf numFmtId="164" fontId="11" fillId="0" borderId="4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top" wrapText="1"/>
    </xf>
    <xf numFmtId="164" fontId="16" fillId="0" borderId="4" xfId="0" applyNumberFormat="1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9" fillId="3" borderId="0" xfId="0" applyFont="1" applyFill="1" applyBorder="1" applyAlignment="1">
      <alignment horizontal="left" vertical="top"/>
    </xf>
    <xf numFmtId="0" fontId="15" fillId="0" borderId="0" xfId="0" applyFont="1" applyBorder="1" applyAlignment="1">
      <alignment horizontal="center" vertical="top" wrapText="1"/>
    </xf>
    <xf numFmtId="166" fontId="15" fillId="0" borderId="0" xfId="0" applyNumberFormat="1" applyFont="1" applyBorder="1" applyAlignment="1">
      <alignment horizontal="right" vertical="top" wrapText="1"/>
    </xf>
    <xf numFmtId="0" fontId="9" fillId="0" borderId="0" xfId="0" applyFont="1" applyBorder="1" applyAlignment="1">
      <alignment vertical="top"/>
    </xf>
    <xf numFmtId="0" fontId="9" fillId="3" borderId="0" xfId="0" applyFont="1" applyFill="1" applyBorder="1" applyAlignment="1">
      <alignment horizontal="left" vertical="top" wrapText="1"/>
    </xf>
    <xf numFmtId="164" fontId="9" fillId="0" borderId="0" xfId="0" applyNumberFormat="1" applyFont="1" applyBorder="1" applyAlignment="1">
      <alignment horizontal="center" vertical="top"/>
    </xf>
    <xf numFmtId="164" fontId="9" fillId="0" borderId="0" xfId="0" applyNumberFormat="1" applyFont="1" applyBorder="1" applyAlignment="1">
      <alignment horizontal="center" vertical="top" wrapText="1"/>
    </xf>
    <xf numFmtId="6" fontId="9" fillId="0" borderId="0" xfId="0" applyNumberFormat="1" applyFont="1" applyBorder="1" applyAlignment="1">
      <alignment horizontal="right" vertical="top"/>
    </xf>
    <xf numFmtId="16" fontId="11" fillId="0" borderId="0" xfId="0" applyNumberFormat="1" applyFont="1" applyBorder="1" applyAlignment="1">
      <alignment horizontal="center" vertical="top"/>
    </xf>
    <xf numFmtId="164" fontId="9" fillId="0" borderId="0" xfId="0" quotePrefix="1" applyNumberFormat="1" applyFont="1" applyBorder="1" applyAlignment="1">
      <alignment horizontal="center" vertical="top"/>
    </xf>
    <xf numFmtId="164" fontId="11" fillId="0" borderId="0" xfId="0" applyNumberFormat="1" applyFont="1" applyBorder="1" applyAlignment="1">
      <alignment horizontal="center" vertical="top" wrapText="1"/>
    </xf>
    <xf numFmtId="164" fontId="9" fillId="0" borderId="0" xfId="0" quotePrefix="1" applyNumberFormat="1" applyFont="1" applyBorder="1" applyAlignment="1">
      <alignment horizontal="right" vertical="top"/>
    </xf>
    <xf numFmtId="0" fontId="9" fillId="0" borderId="0" xfId="0" quotePrefix="1" applyFont="1" applyBorder="1" applyAlignment="1">
      <alignment horizontal="center" vertical="top" wrapText="1"/>
    </xf>
    <xf numFmtId="0" fontId="9" fillId="0" borderId="0" xfId="0" quotePrefix="1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164" fontId="9" fillId="0" borderId="0" xfId="0" applyNumberFormat="1" applyFont="1" applyBorder="1" applyAlignment="1">
      <alignment horizontal="right" vertical="top" wrapText="1"/>
    </xf>
    <xf numFmtId="164" fontId="9" fillId="0" borderId="0" xfId="0" applyNumberFormat="1" applyFont="1" applyBorder="1" applyAlignment="1">
      <alignment horizontal="right" vertical="top"/>
    </xf>
    <xf numFmtId="0" fontId="9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7" fillId="0" borderId="0" xfId="1" applyFont="1" applyBorder="1" applyAlignment="1">
      <alignment vertical="top"/>
    </xf>
    <xf numFmtId="16" fontId="11" fillId="0" borderId="0" xfId="1" applyNumberFormat="1" applyFont="1" applyBorder="1" applyAlignment="1">
      <alignment horizontal="center" vertical="top"/>
    </xf>
    <xf numFmtId="0" fontId="11" fillId="0" borderId="0" xfId="1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167" fontId="19" fillId="0" borderId="0" xfId="0" applyNumberFormat="1" applyFont="1" applyBorder="1" applyAlignment="1">
      <alignment horizontal="right" vertical="center" wrapText="1"/>
    </xf>
    <xf numFmtId="167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0" xfId="0" applyFill="1"/>
    <xf numFmtId="0" fontId="11" fillId="0" borderId="0" xfId="0" applyFont="1" applyFill="1" applyAlignment="1">
      <alignment horizontal="right" vertical="center" wrapText="1"/>
    </xf>
    <xf numFmtId="165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Border="1" applyAlignment="1">
      <alignment horizontal="right" vertical="top" wrapText="1"/>
    </xf>
    <xf numFmtId="164" fontId="9" fillId="0" borderId="0" xfId="0" applyNumberFormat="1" applyFont="1" applyFill="1" applyBorder="1" applyAlignment="1">
      <alignment horizontal="right" vertical="top"/>
    </xf>
    <xf numFmtId="0" fontId="9" fillId="0" borderId="0" xfId="0" quotePrefix="1" applyFont="1" applyFill="1" applyBorder="1" applyAlignment="1">
      <alignment horizontal="center" vertical="top"/>
    </xf>
    <xf numFmtId="0" fontId="9" fillId="0" borderId="0" xfId="0" quotePrefix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horizontal="right" vertical="top" wrapText="1"/>
    </xf>
    <xf numFmtId="0" fontId="34" fillId="0" borderId="0" xfId="0" applyFont="1" applyAlignment="1">
      <alignment vertical="center"/>
    </xf>
    <xf numFmtId="0" fontId="34" fillId="0" borderId="0" xfId="0" applyFont="1"/>
    <xf numFmtId="0" fontId="34" fillId="0" borderId="0" xfId="0" applyFont="1" applyBorder="1"/>
    <xf numFmtId="16" fontId="26" fillId="3" borderId="0" xfId="0" applyNumberFormat="1" applyFont="1" applyFill="1"/>
    <xf numFmtId="0" fontId="26" fillId="3" borderId="0" xfId="0" applyFont="1" applyFill="1"/>
    <xf numFmtId="0" fontId="32" fillId="3" borderId="0" xfId="1" applyFont="1" applyFill="1"/>
    <xf numFmtId="164" fontId="26" fillId="3" borderId="0" xfId="0" applyNumberFormat="1" applyFont="1" applyFill="1"/>
    <xf numFmtId="20" fontId="26" fillId="3" borderId="0" xfId="0" applyNumberFormat="1" applyFont="1" applyFill="1" applyAlignment="1">
      <alignment horizontal="right"/>
    </xf>
    <xf numFmtId="0" fontId="26" fillId="3" borderId="0" xfId="0" applyFont="1" applyFill="1" applyAlignment="1">
      <alignment horizontal="right"/>
    </xf>
    <xf numFmtId="0" fontId="26" fillId="3" borderId="0" xfId="0" applyFont="1" applyFill="1" applyAlignment="1">
      <alignment horizontal="center" vertical="center"/>
    </xf>
    <xf numFmtId="0" fontId="26" fillId="3" borderId="0" xfId="0" applyFont="1" applyFill="1" applyBorder="1" applyAlignment="1">
      <alignment horizontal="right"/>
    </xf>
    <xf numFmtId="164" fontId="26" fillId="3" borderId="0" xfId="0" applyNumberFormat="1" applyFont="1" applyFill="1" applyAlignment="1">
      <alignment horizontal="center" vertical="center"/>
    </xf>
    <xf numFmtId="164" fontId="26" fillId="3" borderId="0" xfId="0" applyNumberFormat="1" applyFont="1" applyFill="1" applyBorder="1" applyAlignment="1">
      <alignment horizontal="center" vertical="center"/>
    </xf>
    <xf numFmtId="164" fontId="35" fillId="3" borderId="0" xfId="0" applyNumberFormat="1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164" fontId="26" fillId="3" borderId="2" xfId="0" applyNumberFormat="1" applyFont="1" applyFill="1" applyBorder="1" applyAlignment="1">
      <alignment horizontal="center" vertical="center"/>
    </xf>
    <xf numFmtId="164" fontId="35" fillId="3" borderId="2" xfId="0" applyNumberFormat="1" applyFont="1" applyFill="1" applyBorder="1" applyAlignment="1">
      <alignment horizontal="center" vertical="center"/>
    </xf>
    <xf numFmtId="16" fontId="26" fillId="0" borderId="0" xfId="0" applyNumberFormat="1" applyFont="1" applyFill="1"/>
    <xf numFmtId="0" fontId="26" fillId="0" borderId="0" xfId="0" applyFont="1" applyFill="1"/>
    <xf numFmtId="0" fontId="32" fillId="0" borderId="0" xfId="1" applyFont="1" applyFill="1"/>
    <xf numFmtId="164" fontId="26" fillId="0" borderId="0" xfId="0" applyNumberFormat="1" applyFont="1" applyFill="1"/>
    <xf numFmtId="20" fontId="26" fillId="0" borderId="0" xfId="0" applyNumberFormat="1" applyFont="1" applyFill="1" applyAlignment="1">
      <alignment horizontal="right"/>
    </xf>
    <xf numFmtId="0" fontId="26" fillId="0" borderId="0" xfId="0" applyFont="1" applyFill="1" applyAlignment="1">
      <alignment horizontal="right"/>
    </xf>
    <xf numFmtId="0" fontId="33" fillId="0" borderId="0" xfId="0" applyFont="1" applyAlignment="1">
      <alignment vertical="center"/>
    </xf>
    <xf numFmtId="164" fontId="11" fillId="0" borderId="0" xfId="0" applyNumberFormat="1" applyFont="1" applyFill="1" applyBorder="1" applyAlignment="1">
      <alignment horizontal="center" vertical="top" wrapText="1"/>
    </xf>
    <xf numFmtId="0" fontId="17" fillId="0" borderId="0" xfId="1" applyFont="1" applyAlignment="1">
      <alignment horizontal="center" vertical="top" wrapText="1"/>
    </xf>
    <xf numFmtId="0" fontId="36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top" wrapText="1"/>
    </xf>
    <xf numFmtId="0" fontId="33" fillId="0" borderId="0" xfId="0" applyFont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164" fontId="11" fillId="4" borderId="0" xfId="1" applyNumberFormat="1" applyFont="1" applyFill="1" applyBorder="1" applyAlignment="1">
      <alignment horizontal="center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oking.com/hotel/it/cortili-himeresi.de.html?aid=304142&amp;label=gen173nr-10CAEoggI46AdIM1gEaA6IAQGYATO4ARfIAQzYAQPoAQH4AQGIAgGoAgG4AsmfqsoGwAIB0gIkMDJmODliZjgtNjY2YS00NzMyLWFhYTYtNjZmN2MxMTRkNmRl2AIB4AIB&amp;sid=0de2b57c77b204a0dad5264b0533003c&amp;all_sr_blocks=1465546803_418548403_2_0_0%2C1465546802_418548403_1_0_0%2C1465546801_418548403_1_0_0&amp;checkin=2026-07-14&amp;checkout=2026-07-15&amp;dest_id=-130639&amp;dest_type=city&amp;dist=0&amp;group_adults=4&amp;group_children=0&amp;hapos=9&amp;highlighted_blocks=1465546803_418548403_2_0_0%2C1465546802_418548403_1_0_0%2C1465546801_418548403_1_0_0&amp;hpos=9&amp;matching_block_id=1465546803_418548403_2_0_0&amp;nflt=price%3DEUR-min-250-1&amp;no_rooms=4&amp;req_adults=4&amp;req_children=0&amp;room1=A&amp;room2=A&amp;room3=A&amp;room4=A&amp;sb_price_type=total&amp;sr_order=popularity&amp;sr_pri_blocks=1465546803_418548403_2_0_0__8400%2C1465546802_418548403_1_0_0__4550%2C1465546801_418548403_1_0_0__5200&amp;srepoch=1767373472&amp;srpvid=b3c977db43b303e2&amp;type=total&amp;ucfs=1&amp;" TargetMode="External"/><Relationship Id="rId13" Type="http://schemas.openxmlformats.org/officeDocument/2006/relationships/hyperlink" Target="https://www.booking.com/hotel/it/agrifoglio-francavilla-in-sinni1.de.html?label=gen173nr-10CAEoggI46AdIM1gEaA6IAQGYATO4ARfIAQzYAQPoAQH4AQGIAgGoAgG4AsmfqsoGwAIB0gIkMDJmODliZjgtNjY2YS00NzMyLWFhYTYtNjZmN2MxMTRkNmRl2AIB4AIB&amp;aid=304142&amp;ucfs=1&amp;checkin=2026-07-18&amp;checkout=2026-07-19&amp;dest_id=-114566&amp;dest_type=city&amp;group_adults=4&amp;no_rooms=4&amp;group_children=0&amp;srpvid=52405c1326311649&amp;srepoch=1767619754&amp;matching_block_id=1027065201_375463013_1_41_0&amp;atlas_src=sr_iw_title" TargetMode="External"/><Relationship Id="rId3" Type="http://schemas.openxmlformats.org/officeDocument/2006/relationships/hyperlink" Target="mailto:karlzechner84@gmail.com" TargetMode="External"/><Relationship Id="rId7" Type="http://schemas.openxmlformats.org/officeDocument/2006/relationships/hyperlink" Target="https://www.booking.com/hotel/it/casa-nynfa.de.html?aid=304142&amp;label=gen173nr-10CAEoggI46AdIM1gEaA6IAQGYATO4ARfIAQzYAQPoAQH4AQGIAgGoAgG4AsmfqsoGwAIB0gIkMDJmODliZjgtNjY2YS00NzMyLWFhYTYtNjZmN2MxMTRkNmRl2AIB4AIB&amp;sid=0de2b57c77b204a0dad5264b0533003c&amp;all_sr_blocks=1411819101_412923795_4_0_0&amp;checkin=2026-07-12&amp;checkout=2026-07-13&amp;dest_id=-129195&amp;dest_type=city&amp;dist=0&amp;group_adults=4&amp;group_children=0&amp;hapos=3&amp;highlighted_blocks=1411819101_412923795_4_0_0&amp;hpos=3&amp;matching_block_id=1411819101_412923795_4_0_0&amp;nflt=price%3DEUR-min-190-1&amp;no_rooms=4&amp;req_adults=4&amp;req_children=0&amp;room1=A&amp;room2=A&amp;room3=A&amp;room4=A&amp;sb_price_type=total&amp;sr_order=popularity&amp;sr_pri_blocks=1411819101_412923795_4_0_0__11267&amp;srepoch=1767372970&amp;srpvid=2c4577047e0d13ee&amp;type=total&amp;ucfs=1&amp;" TargetMode="External"/><Relationship Id="rId12" Type="http://schemas.openxmlformats.org/officeDocument/2006/relationships/hyperlink" Target="https://www.booking.com/hotel/it/b-amp-b-palazzo-armini.de.html?label=gen173nr-10CAEoggI46AdIM1gEaA6IAQGYATO4ARfIAQzYAQPoAQH4AQGIAgGoAgG4AsmfqsoGwAIB0gIkMDJmODliZjgtNjY2YS00NzMyLWFhYTYtNjZmN2MxMTRkNmRl2AIB4AIB&amp;aid=304142&amp;ucfs=1&amp;checkin=2026-07-17&amp;checkout=2026-07-18&amp;dest_id=-130518&amp;dest_type=city&amp;group_adults=4&amp;no_rooms=4&amp;group_children=0&amp;srpvid=90125ef9206e019f&amp;srepoch=1768224679&amp;matching_block_id=593446505_399100128_2_1_0&amp;atlas_src=sr_iw_title" TargetMode="External"/><Relationship Id="rId2" Type="http://schemas.openxmlformats.org/officeDocument/2006/relationships/hyperlink" Target="mailto:michaelrebernig92@gmail.com" TargetMode="External"/><Relationship Id="rId1" Type="http://schemas.openxmlformats.org/officeDocument/2006/relationships/hyperlink" Target="https://www.booking.com/hotel/it/maison-cesare.de.html?label=gen173nr-10CAEoggI46AdIM1gEaA6IAQGYATO4ARfIAQzYAQPoAQH4AQGIAgGoAgG4AsmfqsoGwAIB0gIkMDJmODliZjgtNjY2YS00NzMyLWFhYTYtNjZmN2MxMTRkNmRl2AIB4AIB&amp;sid=0de2b57c77b204a0dad5264b0533003c&amp;aid=304142&amp;ucfs=1&amp;checkin=2026-07-10&amp;checkout=2026-07-11&amp;dest_id=-126146&amp;dest_type=city&amp;group_adults=4&amp;no_rooms=4&amp;group_children=0&amp;sr_order=price_from_high_to_low&amp;nflt=price%3DEUR-min-280-1&amp;srpvid=0ef2634dd2810255&amp;srepoch=1767881544&amp;matching_block_id=1528492401_424415793_6_0_0&amp;atlas_src=sr_iw_title" TargetMode="External"/><Relationship Id="rId6" Type="http://schemas.openxmlformats.org/officeDocument/2006/relationships/hyperlink" Target="https://www.booking.com/hotel/it/albergo-ristorante-benito.de.html?aid=304142&amp;label=gen173nr-10CAEoggI46AdIM1gEaA6IAQGYATO4ARfIAQzYAQPoAQH4AQGIAgGoAgG4AsmfqsoGwAIB0gIkMDJmODliZjgtNjY2YS00NzMyLWFhYTYtNjZmN2MxMTRkNmRl2AIB4AIB&amp;sid=0de2b57c77b204a0dad5264b0533003c&amp;all_sr_blocks=75440203_360459452_0_1_0%2C75440207_360459452_1_1_0%2C75440207_360459452_1_1_0%2C75440205_360459452_1_1_0&amp;checkin=2026-07-11&amp;checkout=2026-07-12&amp;dest_id=-109853&amp;dest_type=city&amp;dist=0&amp;group_adults=4&amp;group_children=0&amp;hapos=14&amp;highlighted_blocks=75440203_360459452_0_1_0%2C75440207_360459452_1_1_0%2C75440207_360459452_1_1_0%2C75440205_360459452_1_1_0&amp;hpos=14&amp;matching_block_id=75440203_360459452_0_1_0&amp;no_rooms=4&amp;req_adults=4&amp;req_children=0&amp;room1=A&amp;room2=A&amp;room3=A&amp;room4=A&amp;sb_price_type=total&amp;sr_order=popularity&amp;sr_pri_blocks=75440203_360459452_0_1_0__5200%2C75440207_360459452_1_1_0__6200%2C75440207_360459452_1_1_0__6200%2C75440205_360459452_1_1_0__6200&amp;srepoch=1767890329&amp;srpvid=f9b9727e9f0a0414&amp;type=total&amp;ucfs=1&amp;" TargetMode="External"/><Relationship Id="rId11" Type="http://schemas.openxmlformats.org/officeDocument/2006/relationships/hyperlink" Target="https://www.booking.com/hotel/it/villaggio-la-quiete-palmi1.de.html?label=gen173nr-10CAEoggI46AdIM1gEaA6IAQGYATO4ARfIAQzYAQPoAQH4AQGIAgGoAgG4AsmfqsoGwAIB0gIkMDJmODliZjgtNjY2YS00NzMyLWFhYTYtNjZmN2MxMTRkNmRl2AIB4AIB&amp;aid=304142&amp;ucfs=1&amp;checkin=2026-07-16&amp;checkout=2026-07-17&amp;dest_id=-121616&amp;dest_type=city&amp;group_adults=5&amp;no_rooms=4&amp;group_children=0&amp;srpvid=e35045d8d3740442&amp;srepoch=1768039722&amp;matching_block_id=172780502_344554578_4_0_0&amp;atlas_src=sr_iw_title" TargetMode="External"/><Relationship Id="rId5" Type="http://schemas.openxmlformats.org/officeDocument/2006/relationships/hyperlink" Target="mailto:josefkogler@gmx.net" TargetMode="External"/><Relationship Id="rId10" Type="http://schemas.openxmlformats.org/officeDocument/2006/relationships/hyperlink" Target="https://www.booking.com/hotel/it/casa-vacanze-le-cisterne.de.html?label=gen173nr-10CAEoggI46AdIM1gEaA6IAQGYATO4ARfIAQzYAQPoAQH4AQGIAgGoAgG4AsmfqsoGwAIB0gIkMDJmODliZjgtNjY2YS00NzMyLWFhYTYtNjZmN2MxMTRkNmRl2AIB4AIB&amp;aid=304142&amp;ucfs=1&amp;checkin=2026-07-16&amp;checkout=2026-07-17&amp;group_adults=5&amp;no_rooms=4&amp;group_children=0&amp;srpvid=fa2b69e4930b0333&amp;srepoch=1768144438&amp;matching_block_id=723910802_310034910_4_1_0&amp;atlas_src=hp_iw_title" TargetMode="External"/><Relationship Id="rId4" Type="http://schemas.openxmlformats.org/officeDocument/2006/relationships/hyperlink" Target="mailto:lawo66@outlook.com" TargetMode="External"/><Relationship Id="rId9" Type="http://schemas.openxmlformats.org/officeDocument/2006/relationships/hyperlink" Target="https://www.booking.com/hotel/it/casetta-a-cavarretta.de.html?aid=304142&amp;label=gen173nr-10CAEoggI46AdIM1gEaA6IAQGYATO4ARfIAQzYAQPoAQH4AQGIAgGoAgG4AsmfqsoGwAIB0gIkMDJmODliZjgtNjY2YS00NzMyLWFhYTYtNjZmN2MxMTRkNmRl2AIB4AIB&amp;sid=0de2b57c77b204a0dad5264b0533003c&amp;all_sr_blocks=1284971501_412673602_4_1_0&amp;checkin=2026-07-15&amp;checkout=2026-07-16&amp;dest_id=-113407&amp;dest_type=city&amp;dist=0&amp;group_adults=4&amp;group_children=0&amp;hapos=22&amp;highlighted_blocks=1284971501_412673602_4_1_0&amp;hpos=22&amp;matching_block_id=1284971501_412673602_4_1_0&amp;nflt=price%3DEUR-min-220-1&amp;no_rooms=4&amp;req_adults=4&amp;req_children=0&amp;room1=A&amp;room2=A&amp;room3=A&amp;room4=A&amp;sb_price_type=total&amp;sr_order=popularity&amp;sr_pri_blocks=1284971501_412673602_4_1_0__18720&amp;srepoch=1767374020&amp;srpvid=2bf178cdcebc136b&amp;type=total&amp;ucfs=1&amp;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sl.directferries.com/ferry/secure/2a_booking_accom.aspx?stdc=DF10G_AT&amp;grid=0&amp;rfid=1001&amp;retn=false&amp;curr=2&amp;exp-dealfinderVersion=B&amp;exp-moduleVariant=A&amp;cult=de-AT&amp;bd=1" TargetMode="External"/><Relationship Id="rId1" Type="http://schemas.openxmlformats.org/officeDocument/2006/relationships/hyperlink" Target="https://ssl.directferries.com/ferry/secure/booking_redirect_df.aspx?stdc=DF10G_AT&amp;grid=0&amp;rfid=595&amp;psgr=1&amp;curr=2&amp;retn=false&amp;rfidr=-1&amp;outd=2026-07-13&amp;outt=9&amp;dfusrpid=e71cce38-04a6-45ba-8b6a-7883b712c23a&amp;exp-dealfinderVersion=B&amp;exp-moduleVariant=A&amp;jt=1&amp;diffD=false&amp;rebran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52E8-BD9F-4310-B680-E9167E17C425}">
  <dimension ref="A1:T42"/>
  <sheetViews>
    <sheetView showZeros="0" tabSelected="1" topLeftCell="A2" zoomScale="94" zoomScaleNormal="94" workbookViewId="0">
      <selection activeCell="K18" sqref="K18"/>
    </sheetView>
  </sheetViews>
  <sheetFormatPr baseColWidth="10" defaultColWidth="11.54296875" defaultRowHeight="14" x14ac:dyDescent="0.3"/>
  <cols>
    <col min="1" max="1" width="28.36328125" style="35" customWidth="1"/>
    <col min="2" max="2" width="13.08984375" style="12" bestFit="1" customWidth="1"/>
    <col min="3" max="3" width="12.90625" style="12" customWidth="1"/>
    <col min="4" max="4" width="13.1796875" style="12" customWidth="1"/>
    <col min="5" max="5" width="13.90625" style="36" customWidth="1"/>
    <col min="6" max="6" width="15.90625" style="12" customWidth="1"/>
    <col min="7" max="7" width="15" style="36" customWidth="1"/>
    <col min="8" max="8" width="13.08984375" style="12" customWidth="1"/>
    <col min="9" max="9" width="16.08984375" style="12" customWidth="1"/>
    <col min="10" max="10" width="13.90625" style="12" customWidth="1"/>
    <col min="11" max="12" width="12.453125" style="12" bestFit="1" customWidth="1"/>
    <col min="13" max="16384" width="11.54296875" style="12"/>
  </cols>
  <sheetData>
    <row r="1" spans="1:20" ht="111" customHeight="1" x14ac:dyDescent="0.3">
      <c r="A1" s="111" t="s">
        <v>79</v>
      </c>
    </row>
    <row r="2" spans="1:20" ht="30" customHeight="1" x14ac:dyDescent="0.3">
      <c r="A2" s="149" t="s">
        <v>92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1"/>
    </row>
    <row r="3" spans="1:20" s="57" customFormat="1" ht="11.5" x14ac:dyDescent="0.25">
      <c r="A3" s="13" t="s">
        <v>3</v>
      </c>
      <c r="B3" s="68">
        <v>1</v>
      </c>
      <c r="C3" s="68">
        <v>2</v>
      </c>
      <c r="D3" s="68">
        <v>3</v>
      </c>
      <c r="E3" s="68">
        <v>4</v>
      </c>
      <c r="F3" s="68">
        <v>5</v>
      </c>
      <c r="G3" s="68">
        <v>6</v>
      </c>
      <c r="H3" s="68">
        <v>7</v>
      </c>
      <c r="I3" s="68">
        <v>8</v>
      </c>
      <c r="J3" s="68">
        <v>9</v>
      </c>
      <c r="K3" s="68">
        <v>10</v>
      </c>
      <c r="L3" s="68">
        <v>11</v>
      </c>
      <c r="M3" s="68">
        <v>12</v>
      </c>
      <c r="N3" s="68">
        <v>13</v>
      </c>
      <c r="O3" s="68">
        <v>14</v>
      </c>
      <c r="P3" s="68">
        <v>15</v>
      </c>
      <c r="Q3" s="68">
        <v>16</v>
      </c>
      <c r="R3" s="68">
        <v>17</v>
      </c>
      <c r="S3" s="69"/>
      <c r="T3" s="69"/>
    </row>
    <row r="4" spans="1:20" x14ac:dyDescent="0.3">
      <c r="A4" s="14"/>
      <c r="B4" s="15" t="s">
        <v>10</v>
      </c>
      <c r="C4" s="16" t="s">
        <v>4</v>
      </c>
      <c r="D4" s="15" t="s">
        <v>5</v>
      </c>
      <c r="E4" s="16" t="s">
        <v>6</v>
      </c>
      <c r="F4" s="15" t="s">
        <v>7</v>
      </c>
      <c r="G4" s="16" t="s">
        <v>8</v>
      </c>
      <c r="H4" s="15" t="s">
        <v>9</v>
      </c>
      <c r="I4" s="16" t="s">
        <v>10</v>
      </c>
      <c r="J4" s="15" t="s">
        <v>4</v>
      </c>
      <c r="K4" s="16" t="s">
        <v>5</v>
      </c>
      <c r="L4" s="15" t="s">
        <v>6</v>
      </c>
      <c r="M4" s="16" t="s">
        <v>7</v>
      </c>
      <c r="N4" s="15" t="s">
        <v>8</v>
      </c>
      <c r="O4" s="16" t="s">
        <v>9</v>
      </c>
      <c r="P4" s="15" t="s">
        <v>10</v>
      </c>
      <c r="Q4" s="16" t="s">
        <v>4</v>
      </c>
      <c r="R4" s="15" t="s">
        <v>5</v>
      </c>
      <c r="S4" s="17" t="s">
        <v>11</v>
      </c>
      <c r="T4" s="38" t="s">
        <v>12</v>
      </c>
    </row>
    <row r="5" spans="1:20" x14ac:dyDescent="0.3">
      <c r="A5" s="18" t="s">
        <v>13</v>
      </c>
      <c r="B5" s="19">
        <v>45848</v>
      </c>
      <c r="C5" s="19">
        <v>45849</v>
      </c>
      <c r="D5" s="19">
        <v>45850</v>
      </c>
      <c r="E5" s="19">
        <v>45851</v>
      </c>
      <c r="F5" s="19">
        <v>45852</v>
      </c>
      <c r="G5" s="19">
        <v>45853</v>
      </c>
      <c r="H5" s="19">
        <v>45854</v>
      </c>
      <c r="I5" s="19">
        <v>45855</v>
      </c>
      <c r="J5" s="19">
        <v>45856</v>
      </c>
      <c r="K5" s="19">
        <v>45857</v>
      </c>
      <c r="L5" s="19">
        <v>45858</v>
      </c>
      <c r="M5" s="19">
        <v>45859</v>
      </c>
      <c r="N5" s="19">
        <v>45860</v>
      </c>
      <c r="O5" s="19">
        <v>45861</v>
      </c>
      <c r="P5" s="19">
        <v>45862</v>
      </c>
      <c r="Q5" s="19">
        <v>45863</v>
      </c>
      <c r="R5" s="19">
        <v>45864</v>
      </c>
      <c r="S5" s="45"/>
      <c r="T5" s="46"/>
    </row>
    <row r="6" spans="1:20" ht="47.4" customHeight="1" x14ac:dyDescent="0.3">
      <c r="A6" s="20" t="s">
        <v>14</v>
      </c>
      <c r="B6" s="21" t="s">
        <v>35</v>
      </c>
      <c r="C6" s="21" t="s">
        <v>82</v>
      </c>
      <c r="D6" s="21" t="s">
        <v>86</v>
      </c>
      <c r="E6" s="21" t="s">
        <v>87</v>
      </c>
      <c r="F6" s="21" t="s">
        <v>38</v>
      </c>
      <c r="G6" s="21" t="s">
        <v>106</v>
      </c>
      <c r="H6" s="21" t="s">
        <v>52</v>
      </c>
      <c r="I6" s="22" t="s">
        <v>53</v>
      </c>
      <c r="J6" s="22" t="s">
        <v>54</v>
      </c>
      <c r="K6" s="22" t="s">
        <v>42</v>
      </c>
      <c r="L6" s="21" t="s">
        <v>50</v>
      </c>
      <c r="M6" s="22" t="s">
        <v>30</v>
      </c>
      <c r="N6" s="22" t="s">
        <v>31</v>
      </c>
      <c r="O6" s="22" t="s">
        <v>32</v>
      </c>
      <c r="P6" s="22" t="s">
        <v>55</v>
      </c>
      <c r="Q6" s="22" t="s">
        <v>56</v>
      </c>
      <c r="R6" s="22" t="s">
        <v>51</v>
      </c>
      <c r="S6" s="40"/>
      <c r="T6" s="42"/>
    </row>
    <row r="7" spans="1:20" x14ac:dyDescent="0.3">
      <c r="A7" s="23" t="s">
        <v>15</v>
      </c>
      <c r="B7" s="24">
        <v>140</v>
      </c>
      <c r="C7" s="25">
        <v>330</v>
      </c>
      <c r="D7" s="25">
        <v>275</v>
      </c>
      <c r="E7" s="25">
        <v>150</v>
      </c>
      <c r="F7" s="25">
        <v>270</v>
      </c>
      <c r="G7" s="25">
        <v>260</v>
      </c>
      <c r="H7" s="24">
        <v>180</v>
      </c>
      <c r="I7" s="26">
        <v>240</v>
      </c>
      <c r="J7" s="26">
        <v>230</v>
      </c>
      <c r="K7" s="37">
        <v>260</v>
      </c>
      <c r="L7" s="37">
        <v>275</v>
      </c>
      <c r="M7" s="25">
        <v>230</v>
      </c>
      <c r="N7" s="37">
        <v>225</v>
      </c>
      <c r="O7" s="25">
        <v>245</v>
      </c>
      <c r="P7" s="37">
        <v>315</v>
      </c>
      <c r="Q7" s="25">
        <v>295</v>
      </c>
      <c r="R7" s="37">
        <v>180</v>
      </c>
      <c r="S7" s="27">
        <f>SUM(B7:R7)</f>
        <v>4100</v>
      </c>
      <c r="T7" s="39" t="s">
        <v>15</v>
      </c>
    </row>
    <row r="8" spans="1:20" x14ac:dyDescent="0.3">
      <c r="A8" s="23" t="s">
        <v>20</v>
      </c>
      <c r="B8" s="24">
        <v>425</v>
      </c>
      <c r="C8" s="25"/>
      <c r="D8" s="25">
        <v>0</v>
      </c>
      <c r="E8" s="25">
        <v>100</v>
      </c>
      <c r="F8" s="25">
        <v>0</v>
      </c>
      <c r="G8" s="25">
        <v>0</v>
      </c>
      <c r="H8" s="24">
        <v>0</v>
      </c>
      <c r="I8" s="26">
        <v>0</v>
      </c>
      <c r="J8" s="26">
        <v>0</v>
      </c>
      <c r="K8" s="37"/>
      <c r="L8" s="37"/>
      <c r="M8" s="25"/>
      <c r="N8" s="37"/>
      <c r="O8" s="25"/>
      <c r="P8" s="37"/>
      <c r="Q8" s="25"/>
      <c r="R8" s="37"/>
      <c r="S8" s="27">
        <f>SUM(B8:R8)</f>
        <v>525</v>
      </c>
      <c r="T8" s="41" t="s">
        <v>15</v>
      </c>
    </row>
    <row r="9" spans="1:20" s="75" customFormat="1" ht="13" x14ac:dyDescent="0.25">
      <c r="A9" s="74"/>
      <c r="B9" s="28"/>
      <c r="C9" s="29"/>
      <c r="D9" s="84"/>
      <c r="E9" s="29"/>
      <c r="F9" s="29"/>
      <c r="G9" s="29"/>
      <c r="H9" s="73"/>
      <c r="I9" s="30"/>
      <c r="J9" s="30"/>
      <c r="K9" s="76"/>
      <c r="L9" s="76"/>
      <c r="M9" s="29"/>
      <c r="N9" s="76"/>
      <c r="O9" s="29"/>
      <c r="P9" s="76"/>
      <c r="Q9" s="29"/>
      <c r="R9" s="76"/>
      <c r="S9" s="44"/>
      <c r="T9" s="42"/>
    </row>
    <row r="10" spans="1:20" s="57" customFormat="1" ht="11.5" x14ac:dyDescent="0.25">
      <c r="A10" s="31" t="s">
        <v>24</v>
      </c>
      <c r="B10" s="61">
        <v>0.33333333333333331</v>
      </c>
      <c r="C10" s="61">
        <v>0.375</v>
      </c>
      <c r="D10" s="61">
        <v>0.375</v>
      </c>
      <c r="E10" s="61">
        <v>0.375</v>
      </c>
      <c r="F10" s="61">
        <v>0.3125</v>
      </c>
      <c r="G10" s="61">
        <v>0.375</v>
      </c>
      <c r="H10" s="61">
        <v>0.375</v>
      </c>
      <c r="I10" s="61">
        <v>0.33333333333333331</v>
      </c>
      <c r="J10" s="61">
        <v>0.33333333333333331</v>
      </c>
      <c r="K10" s="61">
        <v>0.33333333333333331</v>
      </c>
      <c r="L10" s="61">
        <v>0.33333333333333331</v>
      </c>
      <c r="M10" s="61">
        <v>0.33333333333333331</v>
      </c>
      <c r="N10" s="61">
        <v>0.33333333333333298</v>
      </c>
      <c r="O10" s="61">
        <v>0.33333333333333298</v>
      </c>
      <c r="P10" s="61">
        <v>0.33333333333333298</v>
      </c>
      <c r="Q10" s="61">
        <v>0.33333333333333298</v>
      </c>
      <c r="R10" s="61">
        <v>0.33333333333333298</v>
      </c>
      <c r="S10" s="55"/>
      <c r="T10" s="56"/>
    </row>
    <row r="11" spans="1:20" s="59" customFormat="1" ht="11.5" x14ac:dyDescent="0.35">
      <c r="A11" s="86" t="s">
        <v>19</v>
      </c>
      <c r="B11" s="87">
        <v>0.2673611111111111</v>
      </c>
      <c r="C11" s="87">
        <v>0.19097222222222221</v>
      </c>
      <c r="D11" s="88">
        <v>0.21875</v>
      </c>
      <c r="E11" s="87">
        <v>0.21180555555555555</v>
      </c>
      <c r="F11" s="87">
        <v>0.2361111111111111</v>
      </c>
      <c r="G11" s="87">
        <v>0.23958333333333334</v>
      </c>
      <c r="H11" s="89">
        <v>0.20833333333333334</v>
      </c>
      <c r="I11" s="90">
        <v>0.2361111111111111</v>
      </c>
      <c r="J11" s="90">
        <v>0.2326388888888889</v>
      </c>
      <c r="K11" s="91">
        <v>0.19791666666666666</v>
      </c>
      <c r="L11" s="91">
        <v>0.2361111111111111</v>
      </c>
      <c r="M11" s="87">
        <v>0.21180555555555555</v>
      </c>
      <c r="N11" s="91">
        <v>0.2013888888888889</v>
      </c>
      <c r="O11" s="87">
        <v>0.20833333333333334</v>
      </c>
      <c r="P11" s="91">
        <v>0.2326388888888889</v>
      </c>
      <c r="Q11" s="87">
        <v>0.22916666666666666</v>
      </c>
      <c r="R11" s="91">
        <v>0.13194444444444445</v>
      </c>
      <c r="S11" s="58"/>
    </row>
    <row r="12" spans="1:20" s="83" customFormat="1" ht="11.5" x14ac:dyDescent="0.25">
      <c r="A12" s="80" t="s">
        <v>26</v>
      </c>
      <c r="B12" s="81">
        <f t="shared" ref="B12:M12" si="0">B11*1.2+"1:00"</f>
        <v>0.36249999999999999</v>
      </c>
      <c r="C12" s="81">
        <f t="shared" si="0"/>
        <v>0.27083333333333331</v>
      </c>
      <c r="D12" s="81">
        <f t="shared" si="0"/>
        <v>0.3041666666666667</v>
      </c>
      <c r="E12" s="81">
        <f t="shared" si="0"/>
        <v>0.29583333333333334</v>
      </c>
      <c r="F12" s="81">
        <f t="shared" si="0"/>
        <v>0.32500000000000001</v>
      </c>
      <c r="G12" s="81">
        <f t="shared" si="0"/>
        <v>0.32916666666666666</v>
      </c>
      <c r="H12" s="81">
        <f t="shared" si="0"/>
        <v>0.29166666666666669</v>
      </c>
      <c r="I12" s="81">
        <f t="shared" si="0"/>
        <v>0.32500000000000001</v>
      </c>
      <c r="J12" s="81">
        <f t="shared" si="0"/>
        <v>0.32083333333333336</v>
      </c>
      <c r="K12" s="81">
        <f t="shared" si="0"/>
        <v>0.27916666666666667</v>
      </c>
      <c r="L12" s="81">
        <f t="shared" si="0"/>
        <v>0.32500000000000001</v>
      </c>
      <c r="M12" s="81">
        <f t="shared" si="0"/>
        <v>0.29583333333333334</v>
      </c>
      <c r="N12" s="81">
        <f t="shared" ref="N12:R12" si="1">N11*1.2+"1:00"</f>
        <v>0.28333333333333333</v>
      </c>
      <c r="O12" s="81">
        <f t="shared" si="1"/>
        <v>0.29166666666666669</v>
      </c>
      <c r="P12" s="81">
        <f t="shared" si="1"/>
        <v>0.32083333333333336</v>
      </c>
      <c r="Q12" s="81">
        <f t="shared" si="1"/>
        <v>0.31666666666666665</v>
      </c>
      <c r="R12" s="81">
        <f t="shared" si="1"/>
        <v>0.19999999999999998</v>
      </c>
      <c r="S12" s="82"/>
    </row>
    <row r="13" spans="1:20" s="83" customFormat="1" ht="11.5" x14ac:dyDescent="0.25">
      <c r="A13" s="80" t="s">
        <v>0</v>
      </c>
      <c r="B13" s="81"/>
      <c r="C13" s="81"/>
      <c r="D13" s="81"/>
      <c r="E13" s="81"/>
      <c r="F13" s="81"/>
      <c r="G13" s="81"/>
      <c r="H13" s="81">
        <v>1.3888888888888888E-2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2"/>
    </row>
    <row r="14" spans="1:20" s="33" customFormat="1" ht="17.399999999999999" customHeight="1" x14ac:dyDescent="0.35">
      <c r="A14" s="32" t="s">
        <v>25</v>
      </c>
      <c r="B14" s="60">
        <f t="shared" ref="B14:G14" si="2">B10+B12+B13</f>
        <v>0.6958333333333333</v>
      </c>
      <c r="C14" s="60">
        <f t="shared" si="2"/>
        <v>0.64583333333333326</v>
      </c>
      <c r="D14" s="60">
        <f t="shared" si="2"/>
        <v>0.6791666666666667</v>
      </c>
      <c r="E14" s="60">
        <f t="shared" si="2"/>
        <v>0.67083333333333339</v>
      </c>
      <c r="F14" s="60">
        <f t="shared" si="2"/>
        <v>0.63749999999999996</v>
      </c>
      <c r="G14" s="60">
        <f t="shared" si="2"/>
        <v>0.70416666666666661</v>
      </c>
      <c r="H14" s="60">
        <f>H10+H12+H13</f>
        <v>0.68055555555555558</v>
      </c>
      <c r="I14" s="60">
        <f t="shared" ref="I14:R14" si="3">I10+I12+I13</f>
        <v>0.65833333333333333</v>
      </c>
      <c r="J14" s="60">
        <f t="shared" si="3"/>
        <v>0.65416666666666667</v>
      </c>
      <c r="K14" s="60">
        <f t="shared" si="3"/>
        <v>0.61250000000000004</v>
      </c>
      <c r="L14" s="60">
        <f t="shared" si="3"/>
        <v>0.65833333333333333</v>
      </c>
      <c r="M14" s="60">
        <f t="shared" si="3"/>
        <v>0.62916666666666665</v>
      </c>
      <c r="N14" s="60">
        <f t="shared" si="3"/>
        <v>0.61666666666666625</v>
      </c>
      <c r="O14" s="60">
        <f t="shared" si="3"/>
        <v>0.62499999999999967</v>
      </c>
      <c r="P14" s="60">
        <f t="shared" si="3"/>
        <v>0.65416666666666634</v>
      </c>
      <c r="Q14" s="60">
        <f t="shared" si="3"/>
        <v>0.64999999999999969</v>
      </c>
      <c r="R14" s="60">
        <f t="shared" si="3"/>
        <v>0.53333333333333299</v>
      </c>
      <c r="S14" s="43"/>
    </row>
    <row r="15" spans="1:20" s="33" customFormat="1" ht="17.399999999999999" customHeight="1" x14ac:dyDescent="0.35">
      <c r="A15" s="92"/>
      <c r="B15" s="93"/>
      <c r="C15" s="93"/>
      <c r="D15" s="93"/>
      <c r="E15" s="93" t="s">
        <v>36</v>
      </c>
      <c r="F15" s="93" t="s">
        <v>37</v>
      </c>
      <c r="G15" s="93"/>
      <c r="H15" s="93" t="s">
        <v>41</v>
      </c>
      <c r="I15" s="93"/>
      <c r="J15" s="93"/>
      <c r="K15" s="93" t="s">
        <v>49</v>
      </c>
      <c r="L15" s="93" t="s">
        <v>37</v>
      </c>
      <c r="M15" s="93"/>
      <c r="N15" s="93"/>
      <c r="O15" s="93"/>
      <c r="P15" s="93"/>
      <c r="Q15" s="93"/>
      <c r="R15" s="93"/>
      <c r="S15" s="156"/>
    </row>
    <row r="16" spans="1:20" x14ac:dyDescent="0.3">
      <c r="A16" s="34"/>
      <c r="B16" s="49"/>
      <c r="C16" s="48"/>
      <c r="D16" s="49"/>
      <c r="E16" s="49"/>
      <c r="F16" s="48"/>
      <c r="G16" s="48"/>
      <c r="H16" s="48"/>
      <c r="I16" s="50"/>
      <c r="J16" s="49"/>
      <c r="K16" s="48"/>
      <c r="L16" s="48"/>
      <c r="M16" s="48"/>
      <c r="N16" s="48"/>
      <c r="O16" s="48"/>
      <c r="P16" s="48"/>
      <c r="Q16" s="48"/>
      <c r="R16" s="48"/>
      <c r="S16" s="157"/>
      <c r="T16" s="47"/>
    </row>
    <row r="17" spans="1:20" s="124" customFormat="1" ht="11.5" x14ac:dyDescent="0.35">
      <c r="A17" s="121" t="s">
        <v>23</v>
      </c>
      <c r="B17" s="122" t="s">
        <v>81</v>
      </c>
      <c r="C17" s="122" t="s">
        <v>84</v>
      </c>
      <c r="D17" s="122" t="s">
        <v>81</v>
      </c>
      <c r="E17" s="122"/>
      <c r="F17" s="122" t="s">
        <v>105</v>
      </c>
      <c r="G17" s="122" t="s">
        <v>81</v>
      </c>
      <c r="H17" s="122" t="s">
        <v>111</v>
      </c>
      <c r="I17" s="122" t="s">
        <v>115</v>
      </c>
      <c r="J17" s="122" t="s">
        <v>118</v>
      </c>
      <c r="K17" s="122"/>
      <c r="L17" s="122"/>
      <c r="M17" s="122"/>
      <c r="N17" s="122"/>
      <c r="O17" s="122"/>
      <c r="P17" s="122"/>
      <c r="Q17" s="122"/>
      <c r="R17" s="122"/>
      <c r="S17" s="158"/>
      <c r="T17" s="123"/>
    </row>
    <row r="18" spans="1:20" s="124" customFormat="1" ht="23" x14ac:dyDescent="0.35">
      <c r="A18" s="125" t="s">
        <v>22</v>
      </c>
      <c r="B18" s="144" t="s">
        <v>80</v>
      </c>
      <c r="C18" s="112" t="s">
        <v>83</v>
      </c>
      <c r="D18" s="112" t="s">
        <v>88</v>
      </c>
      <c r="E18" s="126"/>
      <c r="F18" s="112" t="s">
        <v>103</v>
      </c>
      <c r="G18" s="112" t="s">
        <v>108</v>
      </c>
      <c r="H18" s="192" t="s">
        <v>110</v>
      </c>
      <c r="I18" s="189" t="s">
        <v>113</v>
      </c>
      <c r="J18" s="194" t="s">
        <v>116</v>
      </c>
      <c r="K18" s="126"/>
      <c r="L18" s="126"/>
      <c r="M18" s="126"/>
      <c r="N18" s="126"/>
      <c r="O18" s="126"/>
      <c r="P18" s="126"/>
      <c r="Q18" s="126"/>
      <c r="R18" s="126"/>
      <c r="S18" s="159">
        <f>SUM(I18:R18)</f>
        <v>0</v>
      </c>
      <c r="T18" s="128"/>
    </row>
    <row r="19" spans="1:20" s="124" customFormat="1" ht="11.5" x14ac:dyDescent="0.35">
      <c r="A19" s="125" t="s">
        <v>17</v>
      </c>
      <c r="B19" s="129">
        <v>46212</v>
      </c>
      <c r="C19" s="145">
        <v>46211</v>
      </c>
      <c r="D19" s="129">
        <v>46214</v>
      </c>
      <c r="E19" s="129"/>
      <c r="F19" s="129">
        <v>46214</v>
      </c>
      <c r="G19" s="129">
        <v>46217</v>
      </c>
      <c r="H19" s="129">
        <v>46214</v>
      </c>
      <c r="I19" s="129">
        <v>46220</v>
      </c>
      <c r="J19" s="129">
        <v>46220</v>
      </c>
      <c r="K19" s="129"/>
      <c r="L19" s="129"/>
      <c r="M19" s="129"/>
      <c r="N19" s="129"/>
      <c r="O19" s="129"/>
      <c r="P19" s="129"/>
      <c r="Q19" s="129"/>
      <c r="R19" s="129"/>
      <c r="S19" s="160"/>
      <c r="T19" s="130"/>
    </row>
    <row r="20" spans="1:20" s="124" customFormat="1" ht="11.5" x14ac:dyDescent="0.35">
      <c r="A20" s="125" t="s">
        <v>18</v>
      </c>
      <c r="B20" s="197" t="s">
        <v>125</v>
      </c>
      <c r="C20" s="146" t="s">
        <v>85</v>
      </c>
      <c r="D20" s="197" t="s">
        <v>125</v>
      </c>
      <c r="E20" s="114"/>
      <c r="F20" s="197" t="s">
        <v>125</v>
      </c>
      <c r="G20" s="131" t="s">
        <v>85</v>
      </c>
      <c r="H20" s="193" t="s">
        <v>85</v>
      </c>
      <c r="I20" s="131" t="s">
        <v>85</v>
      </c>
      <c r="J20" s="131" t="s">
        <v>85</v>
      </c>
      <c r="K20" s="131"/>
      <c r="L20" s="131"/>
      <c r="M20" s="131"/>
      <c r="N20" s="131"/>
      <c r="O20" s="131"/>
      <c r="P20" s="131"/>
      <c r="Q20" s="131"/>
      <c r="R20" s="131"/>
      <c r="S20" s="161"/>
      <c r="T20" s="132"/>
    </row>
    <row r="21" spans="1:20" s="124" customFormat="1" ht="11.5" x14ac:dyDescent="0.35">
      <c r="A21" s="125" t="s">
        <v>21</v>
      </c>
      <c r="B21" s="114" t="s">
        <v>123</v>
      </c>
      <c r="C21" s="146" t="s">
        <v>124</v>
      </c>
      <c r="D21" s="131" t="s">
        <v>121</v>
      </c>
      <c r="E21" s="114"/>
      <c r="F21" s="131" t="s">
        <v>123</v>
      </c>
      <c r="G21" s="188" t="s">
        <v>122</v>
      </c>
      <c r="H21" s="196" t="s">
        <v>121</v>
      </c>
      <c r="I21" s="131" t="s">
        <v>120</v>
      </c>
      <c r="J21" s="131" t="s">
        <v>119</v>
      </c>
      <c r="K21" s="131"/>
      <c r="L21" s="131"/>
      <c r="M21" s="131"/>
      <c r="N21" s="131"/>
      <c r="O21" s="131"/>
      <c r="P21" s="131"/>
      <c r="Q21" s="131"/>
      <c r="R21" s="131"/>
      <c r="S21" s="161"/>
      <c r="T21" s="132"/>
    </row>
    <row r="22" spans="1:20" s="124" customFormat="1" ht="11.5" x14ac:dyDescent="0.35">
      <c r="A22" s="115" t="s">
        <v>16</v>
      </c>
      <c r="B22" s="116">
        <v>260</v>
      </c>
      <c r="C22" s="117">
        <v>238</v>
      </c>
      <c r="D22" s="117">
        <v>126</v>
      </c>
      <c r="E22" s="118"/>
      <c r="F22" s="118">
        <v>182</v>
      </c>
      <c r="G22" s="118">
        <v>187</v>
      </c>
      <c r="H22" s="118">
        <v>140</v>
      </c>
      <c r="I22" s="117">
        <v>220</v>
      </c>
      <c r="J22" s="117">
        <v>140</v>
      </c>
      <c r="K22" s="119"/>
      <c r="L22" s="118"/>
      <c r="M22" s="119"/>
      <c r="N22" s="118"/>
      <c r="O22" s="119"/>
      <c r="P22" s="118"/>
      <c r="Q22" s="119"/>
      <c r="R22" s="118"/>
      <c r="S22" s="161"/>
      <c r="T22" s="134"/>
    </row>
    <row r="23" spans="1:20" s="124" customFormat="1" ht="11.5" x14ac:dyDescent="0.35">
      <c r="A23" s="121" t="s">
        <v>57</v>
      </c>
      <c r="B23" s="127">
        <f>B$22/4</f>
        <v>65</v>
      </c>
      <c r="C23" s="127">
        <f>C$22/4</f>
        <v>59.5</v>
      </c>
      <c r="D23" s="127">
        <f>D$22/4</f>
        <v>31.5</v>
      </c>
      <c r="E23" s="127">
        <f t="shared" ref="E23:J23" si="4">E$22/4</f>
        <v>0</v>
      </c>
      <c r="F23" s="127">
        <f t="shared" si="4"/>
        <v>45.5</v>
      </c>
      <c r="G23" s="127">
        <f t="shared" si="4"/>
        <v>46.75</v>
      </c>
      <c r="H23" s="127">
        <f t="shared" si="4"/>
        <v>35</v>
      </c>
      <c r="I23" s="127">
        <f t="shared" si="4"/>
        <v>55</v>
      </c>
      <c r="J23" s="127">
        <f t="shared" si="4"/>
        <v>35</v>
      </c>
      <c r="K23" s="127"/>
      <c r="L23" s="131"/>
      <c r="M23" s="127"/>
      <c r="N23" s="136"/>
      <c r="O23" s="137"/>
      <c r="S23" s="162"/>
      <c r="T23" s="137"/>
    </row>
    <row r="24" spans="1:20" s="124" customFormat="1" ht="11.5" x14ac:dyDescent="0.35">
      <c r="A24" s="121" t="s">
        <v>58</v>
      </c>
      <c r="B24" s="127">
        <f t="shared" ref="B24:B26" si="5">B$22/4</f>
        <v>65</v>
      </c>
      <c r="C24" s="127">
        <f t="shared" ref="C24:J26" si="6">C$22/4</f>
        <v>59.5</v>
      </c>
      <c r="D24" s="127">
        <f t="shared" si="6"/>
        <v>31.5</v>
      </c>
      <c r="E24" s="127">
        <f t="shared" si="6"/>
        <v>0</v>
      </c>
      <c r="F24" s="127">
        <f t="shared" si="6"/>
        <v>45.5</v>
      </c>
      <c r="G24" s="127">
        <f t="shared" si="6"/>
        <v>46.75</v>
      </c>
      <c r="H24" s="127">
        <f t="shared" si="6"/>
        <v>35</v>
      </c>
      <c r="I24" s="127">
        <f t="shared" si="6"/>
        <v>55</v>
      </c>
      <c r="J24" s="127">
        <f t="shared" si="6"/>
        <v>35</v>
      </c>
      <c r="K24" s="127"/>
      <c r="L24" s="131"/>
      <c r="M24" s="127"/>
      <c r="N24" s="133"/>
      <c r="O24" s="134"/>
      <c r="S24" s="133"/>
      <c r="T24" s="134"/>
    </row>
    <row r="25" spans="1:20" s="124" customFormat="1" ht="11.5" x14ac:dyDescent="0.35">
      <c r="A25" s="121" t="s">
        <v>59</v>
      </c>
      <c r="B25" s="127">
        <f t="shared" si="5"/>
        <v>65</v>
      </c>
      <c r="C25" s="127">
        <f t="shared" si="6"/>
        <v>59.5</v>
      </c>
      <c r="D25" s="127">
        <f t="shared" si="6"/>
        <v>31.5</v>
      </c>
      <c r="E25" s="127">
        <f t="shared" si="6"/>
        <v>0</v>
      </c>
      <c r="F25" s="127">
        <f t="shared" si="6"/>
        <v>45.5</v>
      </c>
      <c r="G25" s="127">
        <f t="shared" si="6"/>
        <v>46.75</v>
      </c>
      <c r="H25" s="127">
        <f t="shared" si="6"/>
        <v>35</v>
      </c>
      <c r="I25" s="127">
        <f t="shared" si="6"/>
        <v>55</v>
      </c>
      <c r="J25" s="127">
        <f t="shared" si="6"/>
        <v>35</v>
      </c>
      <c r="K25" s="138"/>
      <c r="L25" s="139"/>
      <c r="M25" s="138"/>
      <c r="N25" s="140"/>
      <c r="O25" s="138"/>
      <c r="S25" s="140"/>
      <c r="T25" s="138"/>
    </row>
    <row r="26" spans="1:20" s="124" customFormat="1" ht="11.5" x14ac:dyDescent="0.35">
      <c r="A26" s="121" t="s">
        <v>60</v>
      </c>
      <c r="B26" s="127">
        <f t="shared" si="5"/>
        <v>65</v>
      </c>
      <c r="C26" s="127">
        <f t="shared" si="6"/>
        <v>59.5</v>
      </c>
      <c r="D26" s="127">
        <f t="shared" si="6"/>
        <v>31.5</v>
      </c>
      <c r="E26" s="127">
        <f t="shared" si="6"/>
        <v>0</v>
      </c>
      <c r="F26" s="127">
        <f t="shared" si="6"/>
        <v>45.5</v>
      </c>
      <c r="G26" s="127">
        <f t="shared" si="6"/>
        <v>46.75</v>
      </c>
      <c r="H26" s="127">
        <f t="shared" si="6"/>
        <v>35</v>
      </c>
      <c r="I26" s="127">
        <f t="shared" si="6"/>
        <v>55</v>
      </c>
      <c r="J26" s="127">
        <f t="shared" si="6"/>
        <v>35</v>
      </c>
      <c r="K26" s="141"/>
      <c r="L26" s="142"/>
      <c r="M26" s="138"/>
      <c r="N26" s="140"/>
      <c r="O26" s="138"/>
      <c r="S26" s="140"/>
      <c r="T26" s="138"/>
    </row>
    <row r="27" spans="1:20" s="124" customFormat="1" ht="11.5" x14ac:dyDescent="0.35">
      <c r="A27" s="135"/>
      <c r="E27" s="138"/>
      <c r="F27" s="144"/>
      <c r="G27" s="138"/>
      <c r="L27" s="147"/>
    </row>
    <row r="28" spans="1:20" s="143" customFormat="1" ht="45" customHeight="1" x14ac:dyDescent="0.35">
      <c r="B28" s="141" t="s">
        <v>90</v>
      </c>
      <c r="C28" s="141" t="s">
        <v>91</v>
      </c>
      <c r="D28" s="143" t="s">
        <v>89</v>
      </c>
      <c r="F28" s="120" t="s">
        <v>104</v>
      </c>
      <c r="G28" s="72" t="s">
        <v>107</v>
      </c>
      <c r="H28" s="72" t="s">
        <v>109</v>
      </c>
      <c r="I28" s="191" t="s">
        <v>114</v>
      </c>
      <c r="J28" s="195" t="s">
        <v>117</v>
      </c>
      <c r="L28" s="142"/>
    </row>
    <row r="29" spans="1:20" x14ac:dyDescent="0.3">
      <c r="C29" s="52"/>
      <c r="D29" s="52"/>
      <c r="E29" s="52"/>
      <c r="F29" s="52"/>
      <c r="G29" s="187"/>
      <c r="H29" s="187"/>
      <c r="I29" s="190"/>
      <c r="J29" s="187"/>
      <c r="K29" s="52"/>
      <c r="L29" s="70"/>
    </row>
    <row r="30" spans="1:20" x14ac:dyDescent="0.3">
      <c r="B30" s="71" t="s">
        <v>93</v>
      </c>
      <c r="C30" s="113"/>
      <c r="D30" s="71" t="s">
        <v>93</v>
      </c>
      <c r="E30" s="52"/>
      <c r="F30" s="71" t="s">
        <v>93</v>
      </c>
      <c r="G30" s="71" t="s">
        <v>93</v>
      </c>
      <c r="H30" s="71" t="s">
        <v>93</v>
      </c>
      <c r="I30" s="187"/>
      <c r="J30" s="52"/>
      <c r="K30" s="52"/>
    </row>
    <row r="31" spans="1:20" ht="26" customHeight="1" x14ac:dyDescent="0.3">
      <c r="C31" s="52"/>
      <c r="D31" s="52"/>
      <c r="E31" s="52"/>
      <c r="F31" s="52"/>
      <c r="G31" s="52"/>
      <c r="H31" s="189" t="s">
        <v>112</v>
      </c>
      <c r="I31" s="52"/>
      <c r="J31" s="52"/>
      <c r="K31" s="52"/>
    </row>
    <row r="32" spans="1:20" ht="14.5" x14ac:dyDescent="0.35">
      <c r="C32" s="51"/>
      <c r="D32" s="51"/>
      <c r="E32" s="51"/>
      <c r="F32" s="51"/>
      <c r="G32" s="51"/>
      <c r="H32" s="1"/>
      <c r="I32" s="51"/>
      <c r="J32" s="51"/>
      <c r="K32" s="51"/>
    </row>
    <row r="33" spans="1:11" ht="14.5" x14ac:dyDescent="0.35">
      <c r="C33" s="53"/>
      <c r="D33" s="53"/>
      <c r="E33" s="53"/>
      <c r="F33" s="53"/>
      <c r="G33" s="53"/>
      <c r="H33" s="1"/>
      <c r="I33" s="53"/>
      <c r="J33" s="53"/>
      <c r="K33" s="53"/>
    </row>
    <row r="34" spans="1:11" x14ac:dyDescent="0.3">
      <c r="A34" s="94"/>
      <c r="B34" s="75"/>
      <c r="C34" s="110"/>
      <c r="D34" s="110"/>
      <c r="E34" s="110"/>
      <c r="F34" s="110"/>
      <c r="G34" s="52"/>
      <c r="H34" s="52"/>
      <c r="I34" s="52"/>
      <c r="J34" s="52"/>
      <c r="K34" s="52"/>
    </row>
    <row r="35" spans="1:11" x14ac:dyDescent="0.3">
      <c r="A35" s="96" t="s">
        <v>63</v>
      </c>
      <c r="B35" s="97" t="s">
        <v>69</v>
      </c>
      <c r="C35" s="97" t="s">
        <v>62</v>
      </c>
      <c r="D35" s="98" t="s">
        <v>65</v>
      </c>
      <c r="E35" s="97"/>
      <c r="F35" s="98" t="s">
        <v>76</v>
      </c>
      <c r="G35" s="107"/>
      <c r="H35" s="54"/>
      <c r="I35" s="54"/>
      <c r="J35" s="54"/>
      <c r="K35" s="54"/>
    </row>
    <row r="36" spans="1:11" x14ac:dyDescent="0.3">
      <c r="A36" s="94" t="s">
        <v>57</v>
      </c>
      <c r="B36" s="100" t="s">
        <v>61</v>
      </c>
      <c r="C36" s="100"/>
      <c r="D36" s="101" t="s">
        <v>64</v>
      </c>
      <c r="E36" s="100"/>
      <c r="F36" s="105" t="s">
        <v>77</v>
      </c>
      <c r="G36" s="52"/>
      <c r="H36" s="52"/>
      <c r="I36" s="52"/>
      <c r="J36" s="52"/>
      <c r="K36" s="52"/>
    </row>
    <row r="37" spans="1:11" ht="16" x14ac:dyDescent="0.3">
      <c r="A37" s="94" t="s">
        <v>58</v>
      </c>
      <c r="B37" s="99" t="s">
        <v>68</v>
      </c>
      <c r="C37" s="108" t="s">
        <v>74</v>
      </c>
      <c r="D37" s="101" t="s">
        <v>66</v>
      </c>
      <c r="E37" s="100"/>
      <c r="F37" s="106" t="s">
        <v>75</v>
      </c>
      <c r="G37" s="52"/>
      <c r="H37" s="52"/>
      <c r="I37" s="102"/>
      <c r="J37" s="103"/>
      <c r="K37" s="54"/>
    </row>
    <row r="38" spans="1:11" ht="16" x14ac:dyDescent="0.3">
      <c r="A38" s="94" t="s">
        <v>59</v>
      </c>
      <c r="B38" s="95" t="s">
        <v>68</v>
      </c>
      <c r="C38" s="108" t="s">
        <v>72</v>
      </c>
      <c r="D38" s="94" t="s">
        <v>67</v>
      </c>
      <c r="E38" s="95"/>
      <c r="F38" s="106" t="s">
        <v>71</v>
      </c>
      <c r="I38" s="102"/>
      <c r="J38" s="103"/>
    </row>
    <row r="39" spans="1:11" ht="16" x14ac:dyDescent="0.3">
      <c r="A39" s="94" t="s">
        <v>60</v>
      </c>
      <c r="B39" s="95" t="s">
        <v>68</v>
      </c>
      <c r="C39" s="109" t="s">
        <v>73</v>
      </c>
      <c r="D39" s="94" t="s">
        <v>78</v>
      </c>
      <c r="E39" s="95"/>
      <c r="F39" s="106" t="s">
        <v>70</v>
      </c>
      <c r="I39" s="104"/>
      <c r="J39" s="103"/>
    </row>
    <row r="40" spans="1:11" ht="16" x14ac:dyDescent="0.3">
      <c r="A40" s="94"/>
      <c r="B40" s="75"/>
      <c r="C40" s="75"/>
      <c r="D40" s="75"/>
      <c r="E40" s="95"/>
      <c r="F40" s="94"/>
      <c r="I40" s="104"/>
      <c r="J40" s="103"/>
    </row>
    <row r="41" spans="1:11" x14ac:dyDescent="0.3">
      <c r="A41" s="94"/>
      <c r="B41" s="75"/>
      <c r="C41" s="75"/>
      <c r="D41" s="75"/>
      <c r="E41" s="95"/>
      <c r="F41" s="94"/>
    </row>
    <row r="42" spans="1:11" x14ac:dyDescent="0.3">
      <c r="A42" s="94"/>
      <c r="B42" s="75"/>
      <c r="C42" s="75"/>
      <c r="D42" s="75"/>
      <c r="E42" s="95"/>
      <c r="F42" s="75"/>
    </row>
  </sheetData>
  <phoneticPr fontId="2" type="noConversion"/>
  <hyperlinks>
    <hyperlink ref="B18" r:id="rId1" xr:uid="{136BC4B0-FDCB-469C-99E9-7240651457E1}"/>
    <hyperlink ref="F37" r:id="rId2" xr:uid="{FEFEF6AE-D675-4020-94C9-1A8D63013FA6}"/>
    <hyperlink ref="F38" r:id="rId3" xr:uid="{20CC0C4D-5BC3-49FA-A24C-4C720D064BD8}"/>
    <hyperlink ref="F39" r:id="rId4" xr:uid="{B5A99B29-FF6D-46FB-8072-BFDC23CF4606}"/>
    <hyperlink ref="F36" r:id="rId5" xr:uid="{9677C65F-2B12-4867-BC38-3A5B51C1E166}"/>
    <hyperlink ref="C18" r:id="rId6" location="map_closed" xr:uid="{77D0B24D-53E3-4A11-BCD9-2520ED0000B1}"/>
    <hyperlink ref="D18" r:id="rId7" location="map_closed" xr:uid="{34411058-F25B-4E08-B397-B8476A730DEA}"/>
    <hyperlink ref="F18" r:id="rId8" location="map_closed" xr:uid="{0C77EE04-81BF-48E4-9E0A-3FFF70BD567E}"/>
    <hyperlink ref="G18" r:id="rId9" location="availability_target" xr:uid="{6D03956E-11E3-4604-9FB1-9320EBECDCC2}"/>
    <hyperlink ref="H18" r:id="rId10" xr:uid="{8165E47E-E830-4278-90A9-67880ABB010A}"/>
    <hyperlink ref="H31" r:id="rId11" display="https://www.booking.com/hotel/it/villaggio-la-quiete-palmi1.de.html?label=gen173nr-10CAEoggI46AdIM1gEaA6IAQGYATO4ARfIAQzYAQPoAQH4AQGIAgGoAgG4AsmfqsoGwAIB0gIkMDJmODliZjgtNjY2YS00NzMyLWFhYTYtNjZmN2MxMTRkNmRl2AIB4AIB&amp;aid=304142&amp;ucfs=1&amp;checkin=2026-07-16&amp;checkout=2026-07-17&amp;dest_id=-121616&amp;dest_type=city&amp;group_adults=5&amp;no_rooms=4&amp;group_children=0&amp;srpvid=e35045d8d3740442&amp;srepoch=1768039722&amp;matching_block_id=172780502_344554578_4_0_0&amp;atlas_src=sr_iw_title" xr:uid="{36C4E581-4BBB-47AB-A980-441D80CCA39E}"/>
    <hyperlink ref="I18" r:id="rId12" xr:uid="{48A156C2-AA17-4D8E-93EC-A2C87C12F95E}"/>
    <hyperlink ref="J18" r:id="rId13" location="map_closed" xr:uid="{C875064F-D885-4C35-8B29-D42BAC1BB9BD}"/>
  </hyperlinks>
  <pageMargins left="0.7" right="0.7" top="0.78740157499999996" bottom="0.78740157499999996" header="0.3" footer="0.3"/>
  <pageSetup paperSize="9" orientation="portrait" horizontalDpi="4294967293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5552-B5C5-40CC-BDA2-A9632D4A478E}">
  <dimension ref="A1:Q47"/>
  <sheetViews>
    <sheetView workbookViewId="0">
      <selection activeCell="L3" sqref="L3"/>
    </sheetView>
  </sheetViews>
  <sheetFormatPr baseColWidth="10" defaultRowHeight="14.5" x14ac:dyDescent="0.35"/>
  <cols>
    <col min="2" max="2" width="6" bestFit="1" customWidth="1"/>
    <col min="3" max="3" width="11.1796875" bestFit="1" customWidth="1"/>
    <col min="4" max="4" width="11.7265625" bestFit="1" customWidth="1"/>
    <col min="5" max="5" width="19.6328125" customWidth="1"/>
    <col min="6" max="6" width="8.26953125" style="2" customWidth="1"/>
    <col min="7" max="7" width="31.7265625" bestFit="1" customWidth="1"/>
    <col min="8" max="10" width="11.54296875" style="6"/>
    <col min="13" max="15" width="13.6328125" customWidth="1"/>
  </cols>
  <sheetData>
    <row r="1" spans="1:17" s="62" customFormat="1" ht="34.75" customHeight="1" x14ac:dyDescent="0.35">
      <c r="C1" s="63"/>
      <c r="D1" s="64"/>
      <c r="E1" s="65"/>
      <c r="F1" s="66"/>
      <c r="H1" s="67" t="s">
        <v>1</v>
      </c>
      <c r="I1" s="67"/>
      <c r="J1" s="67" t="s">
        <v>2</v>
      </c>
    </row>
    <row r="2" spans="1:17" s="62" customFormat="1" ht="34.75" customHeight="1" x14ac:dyDescent="0.35">
      <c r="C2" s="63"/>
      <c r="D2" s="64"/>
      <c r="E2" s="65"/>
      <c r="F2" s="66"/>
      <c r="H2" s="67"/>
      <c r="I2" s="67"/>
      <c r="J2" s="67"/>
    </row>
    <row r="3" spans="1:17" x14ac:dyDescent="0.35">
      <c r="A3" s="166">
        <v>45851</v>
      </c>
      <c r="B3" s="167" t="s">
        <v>0</v>
      </c>
      <c r="C3" s="167" t="s">
        <v>28</v>
      </c>
      <c r="D3" s="167" t="s">
        <v>29</v>
      </c>
      <c r="E3" s="168" t="s">
        <v>33</v>
      </c>
      <c r="F3" s="169">
        <v>71</v>
      </c>
      <c r="G3" s="167" t="s">
        <v>40</v>
      </c>
      <c r="H3" s="170">
        <v>0.45833333333333331</v>
      </c>
      <c r="I3" s="171" t="s">
        <v>34</v>
      </c>
      <c r="J3" s="170">
        <v>0.83333333333333337</v>
      </c>
      <c r="K3" s="167"/>
      <c r="L3" s="167"/>
      <c r="M3" s="167" t="s">
        <v>96</v>
      </c>
      <c r="N3" s="167" t="s">
        <v>94</v>
      </c>
      <c r="O3" s="167" t="s">
        <v>95</v>
      </c>
    </row>
    <row r="4" spans="1:17" x14ac:dyDescent="0.35">
      <c r="A4" s="166"/>
      <c r="B4" s="167"/>
      <c r="C4" s="167"/>
      <c r="D4" s="167"/>
      <c r="E4" s="168"/>
      <c r="F4" s="169">
        <v>135</v>
      </c>
      <c r="G4" s="167" t="s">
        <v>97</v>
      </c>
      <c r="H4" s="170"/>
      <c r="I4" s="171"/>
      <c r="J4" s="170"/>
      <c r="K4" s="167"/>
      <c r="L4" s="167"/>
      <c r="M4" s="167"/>
      <c r="N4" s="167" t="s">
        <v>98</v>
      </c>
      <c r="O4" s="167" t="s">
        <v>99</v>
      </c>
    </row>
    <row r="5" spans="1:17" x14ac:dyDescent="0.35">
      <c r="A5" s="181">
        <v>45854</v>
      </c>
      <c r="B5" s="182" t="s">
        <v>0</v>
      </c>
      <c r="C5" s="182" t="s">
        <v>27</v>
      </c>
      <c r="D5" s="182" t="s">
        <v>45</v>
      </c>
      <c r="E5" s="183"/>
      <c r="F5" s="184">
        <v>20</v>
      </c>
      <c r="G5" s="182" t="s">
        <v>40</v>
      </c>
      <c r="H5" s="185">
        <v>1.3888888888888888E-2</v>
      </c>
      <c r="I5" s="186"/>
      <c r="J5" s="186" t="s">
        <v>39</v>
      </c>
      <c r="K5" s="182"/>
      <c r="L5" s="182"/>
      <c r="M5" s="182"/>
      <c r="N5" s="182"/>
      <c r="O5" s="182"/>
    </row>
    <row r="6" spans="1:17" x14ac:dyDescent="0.35">
      <c r="A6" s="85">
        <v>45857</v>
      </c>
      <c r="C6" t="s">
        <v>43</v>
      </c>
      <c r="D6" t="s">
        <v>44</v>
      </c>
      <c r="E6" s="1" t="s">
        <v>48</v>
      </c>
      <c r="F6" s="2">
        <v>110</v>
      </c>
      <c r="G6" t="s">
        <v>47</v>
      </c>
      <c r="H6" s="7">
        <v>0.3125</v>
      </c>
      <c r="I6" s="6" t="s">
        <v>46</v>
      </c>
      <c r="J6" s="7">
        <v>0.97916666666666663</v>
      </c>
    </row>
    <row r="7" spans="1:17" s="3" customFormat="1" x14ac:dyDescent="0.35">
      <c r="E7" s="77"/>
      <c r="F7" s="4"/>
      <c r="H7" s="8"/>
      <c r="I7" s="78"/>
      <c r="J7" s="9"/>
    </row>
    <row r="8" spans="1:17" x14ac:dyDescent="0.35">
      <c r="E8" s="1"/>
      <c r="H8" s="7"/>
    </row>
    <row r="9" spans="1:17" s="3" customFormat="1" x14ac:dyDescent="0.35">
      <c r="E9" s="5"/>
      <c r="F9" s="4"/>
      <c r="H9" s="8"/>
      <c r="I9" s="10"/>
      <c r="J9" s="9"/>
      <c r="M9" s="163"/>
      <c r="N9" s="177" t="s">
        <v>100</v>
      </c>
      <c r="O9" s="178"/>
      <c r="P9" s="172" t="s">
        <v>101</v>
      </c>
      <c r="Q9" s="172"/>
    </row>
    <row r="10" spans="1:17" x14ac:dyDescent="0.35">
      <c r="E10" s="1"/>
      <c r="H10" s="7"/>
      <c r="J10" s="7"/>
      <c r="M10" s="164"/>
      <c r="N10" s="175">
        <v>180</v>
      </c>
      <c r="O10" s="179">
        <v>180</v>
      </c>
      <c r="P10" s="174">
        <v>71</v>
      </c>
      <c r="Q10" s="174">
        <v>185</v>
      </c>
    </row>
    <row r="11" spans="1:17" x14ac:dyDescent="0.35">
      <c r="E11" s="1"/>
      <c r="H11" s="7"/>
      <c r="J11" s="7"/>
      <c r="M11" s="164"/>
      <c r="N11" s="175">
        <v>71</v>
      </c>
      <c r="O11" s="179">
        <v>71</v>
      </c>
      <c r="P11" s="174">
        <v>71</v>
      </c>
      <c r="Q11" s="174">
        <v>71</v>
      </c>
    </row>
    <row r="12" spans="1:17" x14ac:dyDescent="0.35">
      <c r="M12" s="164"/>
      <c r="N12" s="175">
        <v>180</v>
      </c>
      <c r="O12" s="179">
        <v>71</v>
      </c>
      <c r="P12" s="174">
        <v>71</v>
      </c>
      <c r="Q12" s="174">
        <v>185</v>
      </c>
    </row>
    <row r="13" spans="1:17" x14ac:dyDescent="0.35">
      <c r="A13" s="155"/>
      <c r="G13" s="150"/>
      <c r="H13" s="151"/>
      <c r="I13" s="151"/>
      <c r="J13" s="151"/>
      <c r="K13" s="150"/>
      <c r="L13" s="150"/>
      <c r="M13" s="165"/>
      <c r="N13" s="175">
        <v>135</v>
      </c>
      <c r="O13" s="179">
        <v>240</v>
      </c>
      <c r="P13" s="174">
        <v>250</v>
      </c>
      <c r="Q13" s="174">
        <v>135</v>
      </c>
    </row>
    <row r="14" spans="1:17" x14ac:dyDescent="0.35">
      <c r="A14" s="155"/>
      <c r="G14" s="150"/>
      <c r="H14" s="151"/>
      <c r="I14" s="151"/>
      <c r="J14" s="151"/>
      <c r="K14" s="150"/>
      <c r="L14" s="150"/>
      <c r="M14" s="165"/>
      <c r="N14" s="175">
        <f t="shared" ref="N14:Q14" si="0">SUM(N10:N13)</f>
        <v>566</v>
      </c>
      <c r="O14" s="179">
        <f t="shared" si="0"/>
        <v>562</v>
      </c>
      <c r="P14" s="175">
        <f t="shared" si="0"/>
        <v>463</v>
      </c>
      <c r="Q14" s="175">
        <f t="shared" si="0"/>
        <v>576</v>
      </c>
    </row>
    <row r="15" spans="1:17" x14ac:dyDescent="0.35">
      <c r="A15" s="79"/>
      <c r="G15" s="150"/>
      <c r="H15" s="151"/>
      <c r="I15" s="152"/>
      <c r="J15" s="152"/>
      <c r="K15" s="150"/>
      <c r="L15" s="150"/>
      <c r="M15" s="173" t="s">
        <v>102</v>
      </c>
      <c r="N15" s="175">
        <f>N14/4</f>
        <v>141.5</v>
      </c>
      <c r="O15" s="180">
        <f t="shared" ref="O15:Q15" si="1">O14/4</f>
        <v>140.5</v>
      </c>
      <c r="P15" s="176">
        <f t="shared" si="1"/>
        <v>115.75</v>
      </c>
      <c r="Q15" s="175">
        <f t="shared" si="1"/>
        <v>144</v>
      </c>
    </row>
    <row r="16" spans="1:17" x14ac:dyDescent="0.35">
      <c r="A16" s="79"/>
      <c r="G16" s="150"/>
      <c r="H16" s="151"/>
      <c r="I16" s="152"/>
      <c r="J16" s="152"/>
      <c r="K16" s="150"/>
      <c r="L16" s="150"/>
      <c r="M16" s="150"/>
      <c r="N16" s="150"/>
    </row>
    <row r="17" spans="1:14" x14ac:dyDescent="0.35">
      <c r="A17" s="65"/>
      <c r="G17" s="150"/>
      <c r="H17" s="151"/>
      <c r="I17" s="153"/>
      <c r="J17" s="153"/>
      <c r="K17" s="150"/>
      <c r="L17" s="150"/>
      <c r="M17" s="150"/>
      <c r="N17" s="150"/>
    </row>
    <row r="18" spans="1:14" x14ac:dyDescent="0.35">
      <c r="A18" s="79"/>
      <c r="G18" s="150"/>
      <c r="H18" s="151"/>
      <c r="I18" s="151"/>
      <c r="J18" s="151"/>
      <c r="K18" s="150"/>
      <c r="L18" s="150"/>
      <c r="M18" s="150"/>
      <c r="N18" s="150"/>
    </row>
    <row r="19" spans="1:14" x14ac:dyDescent="0.35">
      <c r="A19" s="155"/>
      <c r="G19" s="150"/>
      <c r="H19" s="151"/>
      <c r="I19" s="151"/>
      <c r="J19" s="151"/>
      <c r="K19" s="150"/>
      <c r="L19" s="150"/>
      <c r="M19" s="150"/>
      <c r="N19" s="150"/>
    </row>
    <row r="20" spans="1:14" x14ac:dyDescent="0.35">
      <c r="A20" s="155"/>
      <c r="G20" s="150"/>
      <c r="H20" s="151"/>
      <c r="I20" s="151"/>
      <c r="J20" s="151"/>
      <c r="K20" s="150"/>
      <c r="L20" s="150"/>
      <c r="M20" s="150"/>
      <c r="N20" s="150"/>
    </row>
    <row r="21" spans="1:14" x14ac:dyDescent="0.35">
      <c r="A21" s="155"/>
      <c r="G21" s="154"/>
      <c r="H21" s="151"/>
      <c r="I21" s="151"/>
      <c r="J21" s="151"/>
      <c r="K21" s="150"/>
      <c r="L21" s="150"/>
      <c r="M21" s="150"/>
      <c r="N21" s="150"/>
    </row>
    <row r="22" spans="1:14" x14ac:dyDescent="0.35">
      <c r="A22" s="155"/>
      <c r="G22" s="150"/>
      <c r="H22" s="151"/>
      <c r="I22" s="151"/>
      <c r="J22" s="151"/>
      <c r="K22" s="150"/>
      <c r="L22" s="150"/>
      <c r="M22" s="150"/>
      <c r="N22" s="150"/>
    </row>
    <row r="23" spans="1:14" x14ac:dyDescent="0.35">
      <c r="G23" s="150"/>
      <c r="H23" s="151"/>
      <c r="I23" s="151"/>
      <c r="J23" s="151"/>
      <c r="K23" s="150"/>
      <c r="L23" s="150"/>
      <c r="M23" s="150"/>
      <c r="N23" s="150"/>
    </row>
    <row r="26" spans="1:14" x14ac:dyDescent="0.35">
      <c r="E26" s="1"/>
      <c r="H26" s="7"/>
      <c r="J26" s="7"/>
    </row>
    <row r="27" spans="1:14" x14ac:dyDescent="0.35">
      <c r="E27" s="1"/>
      <c r="H27" s="7"/>
    </row>
    <row r="28" spans="1:14" x14ac:dyDescent="0.35">
      <c r="E28" s="1"/>
      <c r="H28" s="7"/>
    </row>
    <row r="29" spans="1:14" x14ac:dyDescent="0.35">
      <c r="E29" s="1"/>
      <c r="H29" s="7"/>
      <c r="J29" s="7"/>
    </row>
    <row r="30" spans="1:14" x14ac:dyDescent="0.35">
      <c r="E30" s="1"/>
      <c r="H30" s="7"/>
    </row>
    <row r="31" spans="1:14" x14ac:dyDescent="0.35">
      <c r="E31" s="1"/>
      <c r="H31" s="7"/>
    </row>
    <row r="32" spans="1:14" x14ac:dyDescent="0.35">
      <c r="A32" s="3"/>
      <c r="B32" s="3"/>
      <c r="C32" s="3"/>
      <c r="D32" s="3"/>
      <c r="E32" s="5"/>
      <c r="F32" s="4"/>
      <c r="G32" s="3"/>
      <c r="H32" s="8"/>
      <c r="I32" s="10"/>
      <c r="J32" s="9"/>
    </row>
    <row r="33" spans="1:10" x14ac:dyDescent="0.35">
      <c r="E33" s="1"/>
      <c r="H33" s="7"/>
      <c r="J33" s="7"/>
    </row>
    <row r="34" spans="1:10" x14ac:dyDescent="0.35">
      <c r="E34" s="1"/>
      <c r="H34" s="7"/>
      <c r="J34" s="7"/>
    </row>
    <row r="38" spans="1:10" x14ac:dyDescent="0.35">
      <c r="A38" s="52"/>
      <c r="B38" s="52"/>
      <c r="C38" s="52"/>
      <c r="D38" s="52"/>
      <c r="E38" s="52"/>
      <c r="F38" s="52"/>
      <c r="G38" s="52"/>
      <c r="H38" s="52"/>
      <c r="I38" s="52"/>
    </row>
    <row r="39" spans="1:10" x14ac:dyDescent="0.35">
      <c r="A39" s="52"/>
      <c r="B39" s="52"/>
      <c r="C39" s="52"/>
      <c r="D39" s="52"/>
      <c r="E39" s="52"/>
      <c r="F39" s="52"/>
      <c r="G39" s="52"/>
      <c r="H39" s="52"/>
      <c r="I39" s="52"/>
    </row>
    <row r="40" spans="1:10" x14ac:dyDescent="0.35">
      <c r="A40" s="52"/>
      <c r="B40" s="52"/>
      <c r="C40" s="52"/>
      <c r="D40" s="52"/>
      <c r="E40" s="52"/>
      <c r="F40" s="52"/>
      <c r="G40" s="52"/>
      <c r="H40" s="52"/>
      <c r="I40" s="52"/>
    </row>
    <row r="41" spans="1:10" x14ac:dyDescent="0.35">
      <c r="A41" s="52"/>
      <c r="B41" s="52"/>
      <c r="C41" s="52"/>
      <c r="D41" s="52"/>
      <c r="E41" s="52"/>
      <c r="F41" s="52"/>
      <c r="G41" s="52"/>
      <c r="H41" s="52"/>
      <c r="I41" s="52"/>
    </row>
    <row r="42" spans="1:10" x14ac:dyDescent="0.35">
      <c r="A42" s="51"/>
      <c r="B42" s="51"/>
      <c r="C42" s="51"/>
      <c r="D42" s="51"/>
      <c r="E42" s="51"/>
      <c r="F42" s="51"/>
      <c r="G42" s="51"/>
      <c r="H42" s="51"/>
      <c r="I42" s="51"/>
    </row>
    <row r="43" spans="1:10" x14ac:dyDescent="0.35">
      <c r="A43" s="53"/>
      <c r="B43" s="53"/>
      <c r="C43" s="53"/>
      <c r="D43" s="53"/>
      <c r="E43" s="53"/>
      <c r="F43" s="53"/>
      <c r="G43" s="53"/>
      <c r="H43" s="53"/>
      <c r="I43" s="53"/>
    </row>
    <row r="44" spans="1:10" x14ac:dyDescent="0.35">
      <c r="A44" s="52"/>
      <c r="B44" s="52"/>
      <c r="C44" s="52"/>
      <c r="D44" s="52"/>
      <c r="E44" s="52"/>
      <c r="F44" s="52"/>
      <c r="G44" s="52"/>
      <c r="H44" s="52"/>
      <c r="I44" s="52"/>
    </row>
    <row r="45" spans="1:10" x14ac:dyDescent="0.35">
      <c r="A45" s="54"/>
      <c r="B45" s="54"/>
      <c r="C45" s="54"/>
      <c r="D45" s="54"/>
      <c r="E45" s="54"/>
      <c r="F45" s="54"/>
      <c r="G45" s="54"/>
      <c r="H45" s="54"/>
      <c r="I45" s="54"/>
    </row>
    <row r="46" spans="1:10" x14ac:dyDescent="0.35">
      <c r="A46" s="52"/>
      <c r="B46" s="52"/>
      <c r="C46" s="52"/>
      <c r="D46" s="52"/>
      <c r="E46" s="52"/>
      <c r="F46" s="52"/>
      <c r="G46" s="52"/>
      <c r="H46" s="52"/>
      <c r="I46" s="52"/>
    </row>
    <row r="47" spans="1:10" x14ac:dyDescent="0.35">
      <c r="A47" s="54"/>
      <c r="B47" s="52"/>
      <c r="C47" s="52"/>
      <c r="D47" s="54"/>
      <c r="E47" s="52"/>
      <c r="F47" s="52"/>
      <c r="G47" s="52"/>
      <c r="H47" s="54"/>
      <c r="I47" s="54"/>
    </row>
  </sheetData>
  <mergeCells count="2">
    <mergeCell ref="N9:O9"/>
    <mergeCell ref="P9:Q9"/>
  </mergeCells>
  <phoneticPr fontId="2" type="noConversion"/>
  <hyperlinks>
    <hyperlink ref="E3" r:id="rId1" xr:uid="{4C914F1B-922C-4D6F-9580-2BC49F7F7CC8}"/>
    <hyperlink ref="E6" r:id="rId2" xr:uid="{318CD31E-471F-4D2A-B406-866CA50EEA68}"/>
  </hyperlinks>
  <pageMargins left="0.7" right="0.7" top="0.78740157499999996" bottom="0.78740157499999996" header="0.3" footer="0.3"/>
  <pageSetup paperSize="9" orientation="portrait" horizontalDpi="4294967293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Planung</vt:lpstr>
      <vt:lpstr>Fähren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Lampl</dc:creator>
  <cp:lastModifiedBy>Wolfgang Lampl</cp:lastModifiedBy>
  <dcterms:created xsi:type="dcterms:W3CDTF">2024-03-22T11:22:35Z</dcterms:created>
  <dcterms:modified xsi:type="dcterms:W3CDTF">2026-01-13T07:23:05Z</dcterms:modified>
</cp:coreProperties>
</file>