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ten\restore\Reisen\"/>
    </mc:Choice>
  </mc:AlternateContent>
  <xr:revisionPtr revIDLastSave="0" documentId="13_ncr:1_{0EF3C0B5-0917-42FF-9CAD-3D84145FA479}" xr6:coauthVersionLast="47" xr6:coauthVersionMax="47" xr10:uidLastSave="{00000000-0000-0000-0000-000000000000}"/>
  <bookViews>
    <workbookView xWindow="-108" yWindow="-108" windowWidth="23256" windowHeight="13896" xr2:uid="{B7CD2540-8187-44D0-B779-BDF4A766981E}"/>
  </bookViews>
  <sheets>
    <sheet name="Karpatenen 2024" sheetId="2" r:id="rId1"/>
    <sheet name="Org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2" l="1"/>
  <c r="M19" i="2"/>
  <c r="C10" i="2" l="1"/>
  <c r="C11" i="2" s="1"/>
  <c r="C12" i="2" s="1"/>
  <c r="D10" i="2"/>
  <c r="D11" i="2" s="1"/>
  <c r="D12" i="2" s="1"/>
  <c r="E10" i="2"/>
  <c r="E11" i="2" s="1"/>
  <c r="E12" i="2" s="1"/>
  <c r="F10" i="2"/>
  <c r="F11" i="2" s="1"/>
  <c r="F12" i="2" s="1"/>
  <c r="G10" i="2"/>
  <c r="G11" i="2" s="1"/>
  <c r="G12" i="2" s="1"/>
  <c r="H10" i="2"/>
  <c r="H11" i="2" s="1"/>
  <c r="H12" i="2" s="1"/>
  <c r="I10" i="2"/>
  <c r="I11" i="2" s="1"/>
  <c r="I12" i="2" s="1"/>
  <c r="J10" i="2"/>
  <c r="J11" i="2" s="1"/>
  <c r="J12" i="2" s="1"/>
  <c r="K10" i="2"/>
  <c r="K11" i="2" s="1"/>
  <c r="K12" i="2" s="1"/>
  <c r="L10" i="2"/>
  <c r="B10" i="2"/>
  <c r="B11" i="2" s="1"/>
  <c r="B12" i="2" s="1"/>
  <c r="M9" i="2"/>
  <c r="P9" i="2" s="1"/>
  <c r="L11" i="2" l="1"/>
  <c r="L12" i="2" s="1"/>
  <c r="M6" i="2"/>
  <c r="O6" i="2" s="1"/>
  <c r="N19" i="2"/>
  <c r="M7" i="2"/>
  <c r="M11" i="2" l="1"/>
  <c r="P11" i="2" s="1"/>
  <c r="M10" i="2"/>
  <c r="P10" i="2" s="1"/>
</calcChain>
</file>

<file path=xl/sharedStrings.xml><?xml version="1.0" encoding="utf-8"?>
<sst xmlns="http://schemas.openxmlformats.org/spreadsheetml/2006/main" count="135" uniqueCount="103">
  <si>
    <t>Fahrdaten</t>
  </si>
  <si>
    <t>Samstag</t>
  </si>
  <si>
    <t>Sonntag</t>
  </si>
  <si>
    <t>Montag</t>
  </si>
  <si>
    <t>Dienstag</t>
  </si>
  <si>
    <t>Mittwoch</t>
  </si>
  <si>
    <t>Donnerstag</t>
  </si>
  <si>
    <t>Freitag</t>
  </si>
  <si>
    <t>Summe</t>
  </si>
  <si>
    <t xml:space="preserve">Summe </t>
  </si>
  <si>
    <t>Datum</t>
  </si>
  <si>
    <t>Strecke von - bis</t>
  </si>
  <si>
    <t>km</t>
  </si>
  <si>
    <t>dd:hh:mm</t>
  </si>
  <si>
    <t>wo</t>
  </si>
  <si>
    <t>Karli</t>
  </si>
  <si>
    <t>kostenloses Storno bis</t>
  </si>
  <si>
    <r>
      <t>Summe</t>
    </r>
    <r>
      <rPr>
        <b/>
        <sz val="12"/>
        <color theme="1"/>
        <rFont val="Calibri"/>
        <family val="2"/>
        <scheme val="minor"/>
      </rPr>
      <t xml:space="preserve"> (bez)</t>
    </r>
  </si>
  <si>
    <t>Aufgaben/Mitnehmen</t>
  </si>
  <si>
    <t>Dokumentation, Foto, Video</t>
  </si>
  <si>
    <t>Reservetank</t>
  </si>
  <si>
    <t>Wolfgang</t>
  </si>
  <si>
    <t>Ersatzschlüsselverwahrung</t>
  </si>
  <si>
    <t>Zweitschlüssel der Motorräder</t>
  </si>
  <si>
    <t>Ansonsten noch:</t>
  </si>
  <si>
    <t>Wolfgang GU 23TM</t>
  </si>
  <si>
    <t>Startzeit</t>
  </si>
  <si>
    <t>Teufel-Würfel</t>
  </si>
  <si>
    <t>Leistung</t>
  </si>
  <si>
    <t>karlzechner84@gmail.com</t>
  </si>
  <si>
    <t>davon Autobahn</t>
  </si>
  <si>
    <t>Summe
Zimmer</t>
  </si>
  <si>
    <t>Essens
kasse</t>
  </si>
  <si>
    <t>Reisekasse (Start 5x €500.-)</t>
  </si>
  <si>
    <t>lawo66@outlook.com</t>
  </si>
  <si>
    <t>Werkzeug2</t>
  </si>
  <si>
    <t>Werkzeug1</t>
  </si>
  <si>
    <t>Nussensatz, Panzertape, Kompressor</t>
  </si>
  <si>
    <t>Kabelbinder, Reifenflick</t>
  </si>
  <si>
    <t>Haus 2SZ</t>
  </si>
  <si>
    <t>Karpaten-Tour 2024</t>
  </si>
  <si>
    <t>2DZ+Früh</t>
  </si>
  <si>
    <t>Casa Dina</t>
  </si>
  <si>
    <t>102 Strada Trandafirilor
325200 Băile
Herculane, RO</t>
  </si>
  <si>
    <t>2DZ</t>
  </si>
  <si>
    <t>Liliom</t>
  </si>
  <si>
    <t>Apartment</t>
  </si>
  <si>
    <t>Gratwein-
Szeged</t>
  </si>
  <si>
    <t>Szeged-
Baile</t>
  </si>
  <si>
    <t>6724 Szeged
Pulz utca 32., HU</t>
  </si>
  <si>
    <t>Okružná 16/A
064 01 Stará L'ubovňa, SK</t>
  </si>
  <si>
    <t>Športové a
relaxačné</t>
  </si>
  <si>
    <t xml:space="preserve">Budapest-
Gratwein
</t>
  </si>
  <si>
    <t>Spritgeld</t>
  </si>
  <si>
    <t>Frühstück</t>
  </si>
  <si>
    <t>Kocher, Kaffee usw.</t>
  </si>
  <si>
    <t>Karl DL-74HB</t>
  </si>
  <si>
    <t>+ 5l Superbenzin :-) :-)</t>
  </si>
  <si>
    <t xml:space="preserve">alle Ausgaben (Essen/Trinken/Eis) über Claudia </t>
  </si>
  <si>
    <r>
      <t>Warnwestent, Handschuhe mit CE-Kennzeichnu</t>
    </r>
    <r>
      <rPr>
        <sz val="12"/>
        <rFont val="Calibri"/>
        <family val="2"/>
        <scheme val="minor"/>
      </rPr>
      <t>ng. , IVK, mini-Kühlbox</t>
    </r>
  </si>
  <si>
    <t>1054 Budapest
3 Aulich utca 3.em 2, HU</t>
  </si>
  <si>
    <t>Danube
Dwelling</t>
  </si>
  <si>
    <t xml:space="preserve"> "22" on keypad
"key"  "3656"
3rd floor
#flat 5049</t>
  </si>
  <si>
    <t>Berizka</t>
  </si>
  <si>
    <t>Chervonoarmiyska
Street 2a, Perechin, 89200, UA</t>
  </si>
  <si>
    <t>Peretschyn-
Stara Lubovna</t>
  </si>
  <si>
    <t>Casa Ardeleana</t>
  </si>
  <si>
    <t>strada centru
617065 Bicazu Ardelean, RO</t>
  </si>
  <si>
    <t>Anfrage gestellt
Tipps per mail</t>
  </si>
  <si>
    <t>strada 1 Decembrie 1918, bloc A3, etaj 1, ap. 6, 125100 Nehoiu, RO</t>
  </si>
  <si>
    <t>Aperment Geo</t>
  </si>
  <si>
    <t>Strada Principala Nr. 794 A, 437170 Ieud, RO</t>
  </si>
  <si>
    <t>Casa Traditiilor</t>
  </si>
  <si>
    <t>jederzeit</t>
  </si>
  <si>
    <t>a) -1:15</t>
  </si>
  <si>
    <t>Zan Hotel</t>
  </si>
  <si>
    <t>Strada I.Gh. Duca Nr.136, 247750 Voineasa, RO</t>
  </si>
  <si>
    <t>Hanul Bărăției</t>
  </si>
  <si>
    <t>Strada Matei Basarab 20
115100 Cîmpulung, RO</t>
  </si>
  <si>
    <t>Baile-
Voineasa</t>
  </si>
  <si>
    <t>Voineasa-
Cambulung</t>
  </si>
  <si>
    <t>Cambulung-
Nehoiu</t>
  </si>
  <si>
    <t>Nehoiu-
Bicazu Adelan</t>
  </si>
  <si>
    <t>Fahrzeit basecamp</t>
  </si>
  <si>
    <t>Fahrzeit adaptiert (+15%)</t>
  </si>
  <si>
    <t>Fahrzeit adaptiert +Pausen</t>
  </si>
  <si>
    <t>Ankunft (adaptiert+Pausen)</t>
  </si>
  <si>
    <t>Alternativen?</t>
  </si>
  <si>
    <t>a) -0:45</t>
  </si>
  <si>
    <t>Bicazu Adelan-
Leud</t>
  </si>
  <si>
    <t>Leud-
Peretschyn</t>
  </si>
  <si>
    <t>Unterkünfte</t>
  </si>
  <si>
    <t>wo genau</t>
  </si>
  <si>
    <t>Stara Lubovna-
Budapest</t>
  </si>
  <si>
    <t xml:space="preserve">Frühstück </t>
  </si>
  <si>
    <t>in der Nähe,
Kaffee im Haus</t>
  </si>
  <si>
    <t>dabei</t>
  </si>
  <si>
    <t>in der Nähe</t>
  </si>
  <si>
    <t>Küche
vorhanden</t>
  </si>
  <si>
    <t>Abend</t>
  </si>
  <si>
    <t>Restaurant</t>
  </si>
  <si>
    <t>green garden restaurant</t>
  </si>
  <si>
    <t>Black White,
Horseshoe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</si>
</sst>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:hh:mm"/>
    <numFmt numFmtId="165" formatCode="d/m;@"/>
    <numFmt numFmtId="166" formatCode="#,##0.00\ _€"/>
    <numFmt numFmtId="167" formatCode="#,##0\ &quot;€&quot;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9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C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color rgb="FF262626"/>
      <name val="Segoe UI"/>
      <family val="2"/>
    </font>
    <font>
      <sz val="8"/>
      <color rgb="FF1A1A1A"/>
      <name val="Segoe UI"/>
      <family val="2"/>
    </font>
    <font>
      <sz val="8"/>
      <name val="Calibri"/>
      <family val="2"/>
      <scheme val="minor"/>
    </font>
    <font>
      <sz val="10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8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8">
    <xf numFmtId="0" fontId="0" fillId="0" borderId="0" xfId="0"/>
    <xf numFmtId="0" fontId="0" fillId="3" borderId="0" xfId="0" applyFill="1"/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7" fillId="4" borderId="3" xfId="0" applyFont="1" applyFill="1" applyBorder="1"/>
    <xf numFmtId="0" fontId="8" fillId="4" borderId="4" xfId="0" applyFont="1" applyFill="1" applyBorder="1" applyAlignment="1">
      <alignment horizontal="center" vertical="center"/>
    </xf>
    <xf numFmtId="0" fontId="8" fillId="0" borderId="0" xfId="0" applyFont="1"/>
    <xf numFmtId="0" fontId="7" fillId="4" borderId="3" xfId="0" applyFont="1" applyFill="1" applyBorder="1" applyAlignment="1">
      <alignment vertical="center"/>
    </xf>
    <xf numFmtId="0" fontId="7" fillId="4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5" borderId="5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/>
    </xf>
    <xf numFmtId="0" fontId="7" fillId="5" borderId="0" xfId="0" applyFont="1" applyFill="1" applyAlignment="1">
      <alignment horizontal="left"/>
    </xf>
    <xf numFmtId="0" fontId="7" fillId="5" borderId="0" xfId="0" quotePrefix="1" applyFont="1" applyFill="1" applyAlignment="1">
      <alignment horizontal="left"/>
    </xf>
    <xf numFmtId="0" fontId="7" fillId="5" borderId="7" xfId="0" applyFont="1" applyFill="1" applyBorder="1" applyAlignment="1">
      <alignment horizontal="left"/>
    </xf>
    <xf numFmtId="0" fontId="8" fillId="5" borderId="0" xfId="0" applyFont="1" applyFill="1" applyAlignment="1">
      <alignment horizontal="left"/>
    </xf>
    <xf numFmtId="165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16" fontId="7" fillId="0" borderId="0" xfId="0" applyNumberFormat="1" applyFont="1" applyAlignment="1">
      <alignment horizontal="center" vertical="top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7" fillId="5" borderId="0" xfId="0" applyFont="1" applyFill="1" applyAlignment="1">
      <alignment horizontal="left" vertical="top"/>
    </xf>
    <xf numFmtId="0" fontId="0" fillId="0" borderId="0" xfId="0" applyAlignment="1">
      <alignment horizontal="center" vertical="top"/>
    </xf>
    <xf numFmtId="0" fontId="7" fillId="5" borderId="4" xfId="0" applyFont="1" applyFill="1" applyBorder="1" applyAlignment="1">
      <alignment horizontal="left" vertical="top"/>
    </xf>
    <xf numFmtId="0" fontId="7" fillId="5" borderId="0" xfId="0" applyFont="1" applyFill="1" applyAlignment="1">
      <alignment horizontal="center" vertical="top"/>
    </xf>
    <xf numFmtId="0" fontId="7" fillId="5" borderId="7" xfId="0" applyFont="1" applyFill="1" applyBorder="1" applyAlignment="1">
      <alignment horizontal="left" vertical="top"/>
    </xf>
    <xf numFmtId="0" fontId="7" fillId="5" borderId="7" xfId="0" applyFont="1" applyFill="1" applyBorder="1" applyAlignment="1">
      <alignment horizontal="center" vertical="top"/>
    </xf>
    <xf numFmtId="0" fontId="19" fillId="0" borderId="0" xfId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167" fontId="7" fillId="0" borderId="0" xfId="0" applyNumberFormat="1" applyFont="1" applyAlignment="1">
      <alignment horizontal="center" vertical="top"/>
    </xf>
    <xf numFmtId="167" fontId="0" fillId="0" borderId="0" xfId="0" applyNumberForma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167" fontId="13" fillId="0" borderId="0" xfId="0" applyNumberFormat="1" applyFont="1" applyAlignment="1">
      <alignment horizontal="center" vertical="top"/>
    </xf>
    <xf numFmtId="16" fontId="13" fillId="0" borderId="0" xfId="0" applyNumberFormat="1" applyFont="1" applyAlignment="1">
      <alignment horizontal="center" vertical="top"/>
    </xf>
    <xf numFmtId="167" fontId="15" fillId="0" borderId="0" xfId="0" applyNumberFormat="1" applyFont="1" applyAlignment="1">
      <alignment horizontal="center" vertical="top"/>
    </xf>
    <xf numFmtId="167" fontId="8" fillId="0" borderId="0" xfId="0" applyNumberFormat="1" applyFont="1" applyAlignment="1">
      <alignment horizontal="center" vertical="top"/>
    </xf>
    <xf numFmtId="167" fontId="2" fillId="0" borderId="0" xfId="1" applyNumberFormat="1" applyFill="1" applyBorder="1" applyAlignment="1">
      <alignment horizontal="center" vertical="top"/>
    </xf>
    <xf numFmtId="167" fontId="14" fillId="0" borderId="0" xfId="0" applyNumberFormat="1" applyFont="1" applyAlignment="1">
      <alignment horizontal="center" vertical="top"/>
    </xf>
    <xf numFmtId="167" fontId="1" fillId="0" borderId="0" xfId="0" applyNumberFormat="1" applyFont="1" applyAlignment="1">
      <alignment horizontal="center" vertical="top"/>
    </xf>
    <xf numFmtId="0" fontId="7" fillId="4" borderId="2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7" fillId="5" borderId="13" xfId="0" applyFont="1" applyFill="1" applyBorder="1" applyAlignment="1">
      <alignment vertical="center"/>
    </xf>
    <xf numFmtId="0" fontId="7" fillId="5" borderId="9" xfId="0" applyFont="1" applyFill="1" applyBorder="1" applyAlignment="1">
      <alignment vertical="center"/>
    </xf>
    <xf numFmtId="0" fontId="7" fillId="5" borderId="4" xfId="0" applyFont="1" applyFill="1" applyBorder="1" applyAlignment="1">
      <alignment vertical="top"/>
    </xf>
    <xf numFmtId="0" fontId="7" fillId="5" borderId="3" xfId="0" applyFont="1" applyFill="1" applyBorder="1" applyAlignment="1">
      <alignment vertical="top"/>
    </xf>
    <xf numFmtId="0" fontId="7" fillId="5" borderId="0" xfId="0" quotePrefix="1" applyFont="1" applyFill="1" applyAlignment="1">
      <alignment horizontal="center" vertical="top"/>
    </xf>
    <xf numFmtId="0" fontId="8" fillId="4" borderId="0" xfId="0" applyFont="1" applyFill="1" applyAlignment="1">
      <alignment horizontal="left" vertical="top"/>
    </xf>
    <xf numFmtId="0" fontId="8" fillId="4" borderId="4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right" vertical="center"/>
    </xf>
    <xf numFmtId="0" fontId="8" fillId="4" borderId="0" xfId="0" applyFont="1" applyFill="1" applyAlignment="1">
      <alignment horizontal="right" vertical="top"/>
    </xf>
    <xf numFmtId="0" fontId="14" fillId="4" borderId="8" xfId="0" applyFont="1" applyFill="1" applyBorder="1" applyAlignment="1">
      <alignment vertical="center" wrapText="1"/>
    </xf>
    <xf numFmtId="165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vertical="center"/>
    </xf>
    <xf numFmtId="0" fontId="20" fillId="0" borderId="3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5" fillId="3" borderId="11" xfId="0" applyFont="1" applyFill="1" applyBorder="1" applyAlignment="1">
      <alignment horizontal="center" vertical="top" wrapText="1"/>
    </xf>
    <xf numFmtId="0" fontId="26" fillId="3" borderId="11" xfId="0" applyFont="1" applyFill="1" applyBorder="1" applyAlignment="1">
      <alignment horizontal="right" vertical="top" wrapText="1"/>
    </xf>
    <xf numFmtId="0" fontId="26" fillId="3" borderId="3" xfId="0" applyFont="1" applyFill="1" applyBorder="1" applyAlignment="1">
      <alignment horizontal="right" vertical="top" wrapText="1"/>
    </xf>
    <xf numFmtId="166" fontId="26" fillId="3" borderId="3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vertical="top"/>
    </xf>
    <xf numFmtId="0" fontId="2" fillId="0" borderId="3" xfId="1" applyFill="1" applyBorder="1" applyAlignment="1">
      <alignment horizontal="center" vertical="top"/>
    </xf>
    <xf numFmtId="0" fontId="2" fillId="0" borderId="11" xfId="1" applyFill="1" applyBorder="1" applyAlignment="1">
      <alignment horizontal="center" vertical="top"/>
    </xf>
    <xf numFmtId="0" fontId="2" fillId="0" borderId="11" xfId="1" applyBorder="1" applyAlignment="1">
      <alignment horizontal="center" vertical="top" wrapText="1"/>
    </xf>
    <xf numFmtId="0" fontId="2" fillId="0" borderId="11" xfId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vertical="top" wrapText="1"/>
    </xf>
    <xf numFmtId="0" fontId="8" fillId="3" borderId="3" xfId="0" applyFont="1" applyFill="1" applyBorder="1" applyAlignment="1">
      <alignment vertical="top" wrapText="1"/>
    </xf>
    <xf numFmtId="0" fontId="8" fillId="0" borderId="4" xfId="0" applyFont="1" applyBorder="1" applyAlignment="1">
      <alignment vertical="top"/>
    </xf>
    <xf numFmtId="0" fontId="11" fillId="0" borderId="3" xfId="0" applyFont="1" applyBorder="1" applyAlignment="1">
      <alignment horizontal="left" wrapText="1"/>
    </xf>
    <xf numFmtId="20" fontId="0" fillId="0" borderId="3" xfId="0" applyNumberFormat="1" applyBorder="1" applyAlignment="1">
      <alignment horizontal="center" vertical="top"/>
    </xf>
    <xf numFmtId="20" fontId="0" fillId="0" borderId="11" xfId="0" applyNumberFormat="1" applyBorder="1" applyAlignment="1">
      <alignment horizontal="center" vertical="top"/>
    </xf>
    <xf numFmtId="20" fontId="0" fillId="0" borderId="4" xfId="0" applyNumberFormat="1" applyBorder="1" applyAlignment="1">
      <alignment horizontal="center" vertical="center"/>
    </xf>
    <xf numFmtId="20" fontId="0" fillId="0" borderId="4" xfId="0" applyNumberFormat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 vertical="center"/>
    </xf>
    <xf numFmtId="4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167" fontId="16" fillId="0" borderId="0" xfId="0" applyNumberFormat="1" applyFont="1" applyAlignment="1">
      <alignment horizontal="center" vertical="top"/>
    </xf>
    <xf numFmtId="0" fontId="20" fillId="0" borderId="14" xfId="0" applyFont="1" applyBorder="1" applyAlignment="1">
      <alignment horizontal="center" vertical="top" wrapText="1"/>
    </xf>
    <xf numFmtId="0" fontId="2" fillId="0" borderId="14" xfId="1" applyBorder="1" applyAlignment="1">
      <alignment horizontal="center" vertical="top" wrapText="1"/>
    </xf>
    <xf numFmtId="0" fontId="2" fillId="0" borderId="14" xfId="1" applyFill="1" applyBorder="1" applyAlignment="1">
      <alignment horizontal="center" vertical="top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top" wrapText="1"/>
    </xf>
    <xf numFmtId="0" fontId="9" fillId="3" borderId="14" xfId="0" applyFont="1" applyFill="1" applyBorder="1" applyAlignment="1">
      <alignment vertical="center" wrapText="1"/>
    </xf>
    <xf numFmtId="16" fontId="10" fillId="0" borderId="2" xfId="0" applyNumberFormat="1" applyFont="1" applyBorder="1" applyAlignment="1">
      <alignment horizontal="center" vertical="top"/>
    </xf>
    <xf numFmtId="16" fontId="10" fillId="0" borderId="10" xfId="0" applyNumberFormat="1" applyFont="1" applyBorder="1" applyAlignment="1">
      <alignment horizontal="center" vertical="top"/>
    </xf>
    <xf numFmtId="16" fontId="10" fillId="0" borderId="10" xfId="0" quotePrefix="1" applyNumberFormat="1" applyFont="1" applyBorder="1" applyAlignment="1">
      <alignment horizontal="center" vertical="top"/>
    </xf>
    <xf numFmtId="16" fontId="10" fillId="0" borderId="10" xfId="0" applyNumberFormat="1" applyFont="1" applyBorder="1" applyAlignment="1">
      <alignment horizontal="center" vertical="center"/>
    </xf>
    <xf numFmtId="16" fontId="23" fillId="0" borderId="10" xfId="0" applyNumberFormat="1" applyFont="1" applyBorder="1" applyAlignment="1">
      <alignment horizontal="center" vertical="top"/>
    </xf>
    <xf numFmtId="0" fontId="10" fillId="0" borderId="10" xfId="0" quotePrefix="1" applyFont="1" applyBorder="1" applyAlignment="1">
      <alignment horizontal="center" vertical="center"/>
    </xf>
    <xf numFmtId="167" fontId="10" fillId="0" borderId="10" xfId="0" quotePrefix="1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3" xfId="0" applyFont="1" applyBorder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6" fillId="0" borderId="0" xfId="0" applyFont="1" applyAlignment="1">
      <alignment horizontal="right" wrapText="1"/>
    </xf>
    <xf numFmtId="0" fontId="24" fillId="4" borderId="4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 wrapText="1"/>
    </xf>
    <xf numFmtId="46" fontId="0" fillId="0" borderId="4" xfId="0" applyNumberFormat="1" applyBorder="1" applyAlignment="1">
      <alignment horizontal="right" vertical="center"/>
    </xf>
    <xf numFmtId="166" fontId="8" fillId="3" borderId="3" xfId="0" applyNumberFormat="1" applyFont="1" applyFill="1" applyBorder="1" applyAlignment="1">
      <alignment horizontal="right" vertical="top" wrapText="1"/>
    </xf>
    <xf numFmtId="166" fontId="9" fillId="3" borderId="14" xfId="0" applyNumberFormat="1" applyFont="1" applyFill="1" applyBorder="1" applyAlignment="1">
      <alignment horizontal="right" wrapText="1"/>
    </xf>
    <xf numFmtId="167" fontId="10" fillId="0" borderId="10" xfId="0" quotePrefix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7" fillId="5" borderId="6" xfId="0" applyFont="1" applyFill="1" applyBorder="1" applyAlignment="1">
      <alignment horizontal="left"/>
    </xf>
    <xf numFmtId="0" fontId="27" fillId="5" borderId="7" xfId="0" applyFont="1" applyFill="1" applyBorder="1" applyAlignment="1">
      <alignment horizontal="left" vertical="top"/>
    </xf>
    <xf numFmtId="0" fontId="27" fillId="5" borderId="7" xfId="0" applyFont="1" applyFill="1" applyBorder="1" applyAlignment="1">
      <alignment horizontal="left"/>
    </xf>
    <xf numFmtId="0" fontId="27" fillId="5" borderId="7" xfId="0" applyFont="1" applyFill="1" applyBorder="1" applyAlignment="1">
      <alignment horizontal="center" vertical="top"/>
    </xf>
    <xf numFmtId="0" fontId="27" fillId="5" borderId="8" xfId="0" applyFont="1" applyFill="1" applyBorder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/>
    <xf numFmtId="0" fontId="2" fillId="0" borderId="14" xfId="1" applyFill="1" applyBorder="1" applyAlignment="1">
      <alignment horizontal="center" vertical="top"/>
    </xf>
    <xf numFmtId="0" fontId="2" fillId="0" borderId="0" xfId="1" applyFill="1" applyAlignment="1">
      <alignment horizontal="center" vertical="top" wrapText="1"/>
    </xf>
    <xf numFmtId="0" fontId="2" fillId="0" borderId="14" xfId="1" applyBorder="1" applyAlignment="1">
      <alignment horizontal="center" vertical="top"/>
    </xf>
    <xf numFmtId="0" fontId="26" fillId="0" borderId="4" xfId="0" applyFont="1" applyBorder="1" applyAlignment="1">
      <alignment vertical="top" wrapText="1"/>
    </xf>
    <xf numFmtId="0" fontId="21" fillId="0" borderId="14" xfId="0" applyFont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/>
    </xf>
    <xf numFmtId="0" fontId="7" fillId="5" borderId="10" xfId="0" applyFont="1" applyFill="1" applyBorder="1" applyAlignment="1">
      <alignment horizontal="center" vertical="top"/>
    </xf>
    <xf numFmtId="16" fontId="8" fillId="5" borderId="3" xfId="0" applyNumberFormat="1" applyFont="1" applyFill="1" applyBorder="1" applyAlignment="1">
      <alignment horizontal="center" vertical="top"/>
    </xf>
    <xf numFmtId="16" fontId="8" fillId="5" borderId="11" xfId="0" applyNumberFormat="1" applyFont="1" applyFill="1" applyBorder="1" applyAlignment="1">
      <alignment horizontal="center" vertical="top"/>
    </xf>
    <xf numFmtId="16" fontId="9" fillId="5" borderId="8" xfId="0" applyNumberFormat="1" applyFont="1" applyFill="1" applyBorder="1" applyAlignment="1">
      <alignment horizontal="center" vertical="top" wrapText="1"/>
    </xf>
    <xf numFmtId="16" fontId="9" fillId="5" borderId="11" xfId="0" applyNumberFormat="1" applyFont="1" applyFill="1" applyBorder="1" applyAlignment="1">
      <alignment horizontal="center" vertical="top" wrapText="1"/>
    </xf>
    <xf numFmtId="16" fontId="9" fillId="5" borderId="14" xfId="0" applyNumberFormat="1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/>
    </xf>
    <xf numFmtId="0" fontId="7" fillId="5" borderId="11" xfId="0" applyFont="1" applyFill="1" applyBorder="1" applyAlignment="1">
      <alignment horizontal="center" vertical="top"/>
    </xf>
    <xf numFmtId="0" fontId="7" fillId="5" borderId="8" xfId="0" applyFont="1" applyFill="1" applyBorder="1" applyAlignment="1">
      <alignment horizontal="center" vertical="top"/>
    </xf>
    <xf numFmtId="0" fontId="7" fillId="5" borderId="14" xfId="0" applyFont="1" applyFill="1" applyBorder="1" applyAlignment="1">
      <alignment horizontal="center" vertical="top"/>
    </xf>
    <xf numFmtId="0" fontId="31" fillId="4" borderId="4" xfId="0" applyFont="1" applyFill="1" applyBorder="1" applyAlignment="1">
      <alignment horizontal="right" vertical="center"/>
    </xf>
    <xf numFmtId="0" fontId="30" fillId="4" borderId="7" xfId="0" applyFont="1" applyFill="1" applyBorder="1" applyAlignment="1">
      <alignment horizontal="left" vertical="center" wrapText="1"/>
    </xf>
    <xf numFmtId="0" fontId="30" fillId="4" borderId="7" xfId="0" applyFont="1" applyFill="1" applyBorder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0" fontId="9" fillId="4" borderId="4" xfId="0" applyFont="1" applyFill="1" applyBorder="1" applyAlignment="1">
      <alignment horizontal="right" vertical="center"/>
    </xf>
    <xf numFmtId="20" fontId="10" fillId="5" borderId="8" xfId="0" applyNumberFormat="1" applyFont="1" applyFill="1" applyBorder="1" applyAlignment="1">
      <alignment horizontal="center" vertical="top"/>
    </xf>
    <xf numFmtId="20" fontId="10" fillId="5" borderId="14" xfId="0" applyNumberFormat="1" applyFont="1" applyFill="1" applyBorder="1" applyAlignment="1">
      <alignment horizontal="center" vertical="top"/>
    </xf>
    <xf numFmtId="164" fontId="9" fillId="4" borderId="4" xfId="0" applyNumberFormat="1" applyFont="1" applyFill="1" applyBorder="1" applyAlignment="1">
      <alignment horizontal="right" vertical="center"/>
    </xf>
    <xf numFmtId="46" fontId="10" fillId="4" borderId="7" xfId="0" applyNumberFormat="1" applyFont="1" applyFill="1" applyBorder="1" applyAlignment="1">
      <alignment horizontal="left" vertical="center"/>
    </xf>
    <xf numFmtId="46" fontId="10" fillId="4" borderId="7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20" fontId="31" fillId="5" borderId="14" xfId="0" applyNumberFormat="1" applyFont="1" applyFill="1" applyBorder="1" applyAlignment="1">
      <alignment horizontal="center" vertical="center" wrapText="1"/>
    </xf>
    <xf numFmtId="20" fontId="8" fillId="5" borderId="8" xfId="0" applyNumberFormat="1" applyFont="1" applyFill="1" applyBorder="1" applyAlignment="1">
      <alignment horizontal="center" vertical="center" wrapText="1"/>
    </xf>
    <xf numFmtId="20" fontId="8" fillId="5" borderId="1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top"/>
    </xf>
    <xf numFmtId="20" fontId="10" fillId="5" borderId="7" xfId="0" applyNumberFormat="1" applyFont="1" applyFill="1" applyBorder="1" applyAlignment="1">
      <alignment horizontal="center" vertical="top"/>
    </xf>
    <xf numFmtId="0" fontId="7" fillId="5" borderId="11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20" fontId="10" fillId="5" borderId="14" xfId="0" applyNumberFormat="1" applyFont="1" applyFill="1" applyBorder="1" applyAlignment="1">
      <alignment horizontal="center" vertical="center"/>
    </xf>
    <xf numFmtId="20" fontId="10" fillId="5" borderId="14" xfId="0" applyNumberFormat="1" applyFont="1" applyFill="1" applyBorder="1" applyAlignment="1">
      <alignment horizontal="center" vertical="top" wrapText="1"/>
    </xf>
    <xf numFmtId="164" fontId="10" fillId="0" borderId="0" xfId="0" applyNumberFormat="1" applyFont="1" applyAlignment="1">
      <alignment vertical="center" wrapText="1"/>
    </xf>
    <xf numFmtId="0" fontId="7" fillId="5" borderId="16" xfId="0" applyFont="1" applyFill="1" applyBorder="1" applyAlignment="1">
      <alignment vertical="center" wrapText="1"/>
    </xf>
    <xf numFmtId="20" fontId="7" fillId="5" borderId="16" xfId="0" applyNumberFormat="1" applyFont="1" applyFill="1" applyBorder="1" applyAlignment="1">
      <alignment horizontal="center" vertical="top"/>
    </xf>
    <xf numFmtId="20" fontId="7" fillId="5" borderId="17" xfId="0" applyNumberFormat="1" applyFont="1" applyFill="1" applyBorder="1" applyAlignment="1">
      <alignment horizontal="center" vertical="top"/>
    </xf>
    <xf numFmtId="20" fontId="7" fillId="5" borderId="15" xfId="0" applyNumberFormat="1" applyFont="1" applyFill="1" applyBorder="1" applyAlignment="1">
      <alignment horizontal="center" vertical="center"/>
    </xf>
    <xf numFmtId="20" fontId="7" fillId="5" borderId="15" xfId="0" applyNumberFormat="1" applyFont="1" applyFill="1" applyBorder="1" applyAlignment="1">
      <alignment horizontal="center" vertical="top"/>
    </xf>
    <xf numFmtId="164" fontId="8" fillId="5" borderId="15" xfId="0" applyNumberFormat="1" applyFont="1" applyFill="1" applyBorder="1" applyAlignment="1">
      <alignment horizontal="center" vertical="center"/>
    </xf>
    <xf numFmtId="46" fontId="7" fillId="5" borderId="15" xfId="0" applyNumberFormat="1" applyFont="1" applyFill="1" applyBorder="1" applyAlignment="1">
      <alignment horizontal="center" vertical="center"/>
    </xf>
    <xf numFmtId="46" fontId="7" fillId="5" borderId="15" xfId="0" applyNumberFormat="1" applyFont="1" applyFill="1" applyBorder="1" applyAlignment="1">
      <alignment horizontal="right" vertical="center"/>
    </xf>
    <xf numFmtId="167" fontId="10" fillId="0" borderId="3" xfId="0" applyNumberFormat="1" applyFont="1" applyBorder="1" applyAlignment="1">
      <alignment horizontal="center" vertical="top"/>
    </xf>
    <xf numFmtId="167" fontId="10" fillId="0" borderId="11" xfId="0" applyNumberFormat="1" applyFont="1" applyBorder="1" applyAlignment="1">
      <alignment horizontal="center" vertical="top"/>
    </xf>
    <xf numFmtId="167" fontId="10" fillId="0" borderId="11" xfId="0" applyNumberFormat="1" applyFont="1" applyBorder="1" applyAlignment="1">
      <alignment horizontal="center" vertical="center"/>
    </xf>
    <xf numFmtId="167" fontId="32" fillId="0" borderId="11" xfId="0" applyNumberFormat="1" applyFont="1" applyBorder="1" applyAlignment="1">
      <alignment horizontal="center" vertical="top"/>
    </xf>
    <xf numFmtId="167" fontId="10" fillId="0" borderId="11" xfId="0" applyNumberFormat="1" applyFont="1" applyBorder="1" applyAlignment="1">
      <alignment horizontal="right" vertical="center"/>
    </xf>
    <xf numFmtId="16" fontId="24" fillId="0" borderId="0" xfId="0" applyNumberFormat="1" applyFont="1" applyAlignment="1">
      <alignment horizontal="center" vertical="top" wrapText="1"/>
    </xf>
    <xf numFmtId="16" fontId="24" fillId="0" borderId="0" xfId="0" applyNumberFormat="1" applyFont="1" applyAlignment="1">
      <alignment horizontal="center" vertical="top"/>
    </xf>
    <xf numFmtId="16" fontId="22" fillId="0" borderId="0" xfId="0" applyNumberFormat="1" applyFont="1" applyAlignment="1">
      <alignment horizontal="center" vertical="top" wrapText="1"/>
    </xf>
    <xf numFmtId="16" fontId="33" fillId="0" borderId="0" xfId="0" applyNumberFormat="1" applyFont="1" applyAlignment="1">
      <alignment horizontal="center" vertical="top"/>
    </xf>
    <xf numFmtId="16" fontId="24" fillId="0" borderId="0" xfId="0" applyNumberFormat="1" applyFont="1" applyAlignment="1">
      <alignment horizontal="center" vertical="center" wrapText="1"/>
    </xf>
    <xf numFmtId="0" fontId="24" fillId="0" borderId="0" xfId="0" quotePrefix="1" applyFont="1" applyAlignment="1">
      <alignment horizontal="center" vertical="center"/>
    </xf>
    <xf numFmtId="0" fontId="24" fillId="0" borderId="0" xfId="0" quotePrefix="1" applyFont="1" applyAlignment="1">
      <alignment horizontal="right" vertical="center"/>
    </xf>
    <xf numFmtId="0" fontId="24" fillId="0" borderId="0" xfId="0" applyFont="1" applyAlignment="1">
      <alignment vertical="center"/>
    </xf>
    <xf numFmtId="167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" fontId="22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7" fillId="5" borderId="7" xfId="0" applyFont="1" applyFill="1" applyBorder="1" applyAlignment="1">
      <alignment horizontal="left" wrapText="1"/>
    </xf>
    <xf numFmtId="0" fontId="7" fillId="5" borderId="8" xfId="0" applyFont="1" applyFill="1" applyBorder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oking.com/hotel/ua/berizka.html?aid=1192690&amp;label=postbooking_confemail;pbsource=conf_email_hotel_name" TargetMode="External"/><Relationship Id="rId3" Type="http://schemas.openxmlformats.org/officeDocument/2006/relationships/hyperlink" Target="https://www.booking.com/hotel/ro/casa-dina-baile-herculane.de.html?aid=2276689&amp;label=msn-vjRDZabHvKUDb77kdCxQ6w-80608135264641%3Atikwd-80608297486116%3Aloc-10%3Aneo%3Amte%3Alp143362%3Adec%3AqsPensiunea%20Ciprian&amp;sid=e5950e2c618f4824ce6aa6d627519469&amp;atlas_src=sr_iw_btn;checkin=2024-09-10;checkout=2024-09-11;dest_id=-1151653;dest_type=city;dist=0;group_adults=3;group_children=0;highlighted_blocks=729187601_379536268_3_0_0;nflt=oos%3D1;no_rooms=2;room1=A;room2=A%2CA;sb_price_type=total;type=total;ucfs=1&amp;" TargetMode="External"/><Relationship Id="rId7" Type="http://schemas.openxmlformats.org/officeDocument/2006/relationships/hyperlink" Target="https://www.booking.com/hotel/ro/apartament-geo-nehoiu2.html?aid=2276689&amp;label=msn-vjRDZabHvKUDb77kdCxQ6w-80608135264641%3Atikwd-80608297486116%3Aloc-10%3Aneo%3Amte%3Alp143362%3Adec%3AqsPensiunea%20Ciprian&amp;sid=45c5151c8fe95c8e106e696e94adc4cd;checkin=2024-09-13;checkout=2024-09-14;room1=A;room2=A;homd=1;srpvid=1489472fd40a0198;srepoch=1713709598;atlas_src=hp_iw_btn" TargetMode="External"/><Relationship Id="rId2" Type="http://schemas.openxmlformats.org/officeDocument/2006/relationships/hyperlink" Target="https://www.booking.com/hotel/ro/zan.de.html?label=msn-vjRDZabHvKUDb77kdCxQ6w-80608135264641%3Atikwd-80608297486116%3Aloc-10%3Aneo%3Amte%3Alp143362%3Adec%3AqsPensiunea+Ciprian&amp;sid=5396d1c1bd5c5f2f4d7c2ce65c12a091&amp;aid=2276689&amp;ucfs=1&amp;checkin=2024-09-11&amp;checkout=2024-09-12&amp;dest_id=-1166513&amp;dest_type=city&amp;group_adults=3&amp;no_rooms=2&amp;group_children=0&amp;matching_block_id=101138001_329756604_2_1_0&amp;atlas_src=sr_iw_title" TargetMode="External"/><Relationship Id="rId1" Type="http://schemas.openxmlformats.org/officeDocument/2006/relationships/hyperlink" Target="https://www.booking.com/hotel/ro/camere-in-casa-de-lemn-proaspat-renovata.html?ssne=Bicazu+Ardelean&amp;ssne_untouched=Bicazu+Ardelean&amp;highlighted_hotels=8741721&amp;ss=Bicazu+Ardelean&amp;dest_id=-1152540&amp;dest_type=city&amp;hp_avform=1&amp;origin=hp&amp;do_availability_check=1&amp;label=msn-vjRDZabHvKUDb77kdCxQ6w-80608135264641%3Atikwd-80608297486116%3Aloc-10%3Aneo%3Amte%3Alp143362%3Adec%3AqsPensiunea+Ciprian&amp;sid=45c5151c8fe95c8e106e696e94adc4cd&amp;aid=2276689&amp;lang=de&amp;sb=1&amp;src_elem=sb&amp;src=hotel&amp;checkin=2024-09-14&amp;checkout=2024-09-15&amp;group_adults=2&amp;no_rooms=2&amp;group_children=0" TargetMode="External"/><Relationship Id="rId6" Type="http://schemas.openxmlformats.org/officeDocument/2006/relationships/hyperlink" Target="https://www.booking.com/hotel/hu/luxury-flat-inthe-center-of-city.de.html?label=gen173nr-1FCAEoggI46AdIM1gEaA6IAQGYAQe4ARfIAQzYAQHoAQH4AQyIAgGoAgO4Avni7aoGwAIB0gIkODA4NjJlYTktMzQ3Ny00Mjk1LWEzZmYtZDM4ZWIyZjliZjZj2AIG4AIB&amp;sid=4dbc672194c701e5f0dc85c200bc1c90&amp;aid=304142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booking.com/hotel/sk/sportove-a-relaxacne-centrum-src.de.html?aid=304142&amp;label=gen173nr-1FCAEoggI46AdIM1gEaA6IAQGYAQe4ARfIAQzYAQHoAQH4AQyIAgGoAgO4Avni7aoGwAIB0gIkODA4NjJlYTktMzQ3Ny00Mjk1LWEzZmYtZDM4ZWIyZjliZjZj2AIG4AIB&amp;sid=e5950e2c618f4824ce6aa6d627519469&amp;atlas_src=hp_iw_title&amp;checkin=2024-09-17&amp;checkout=2024-09-18&amp;dist=0&amp;group_adults=2&amp;group_children=0&amp;no_rooms=2&amp;room1=A&amp;room2=A&amp;sb_price_type=total&amp;srepoch=1704901370&amp;srpvid=ff156d9f45d5027d&amp;type=total&amp;" TargetMode="External"/><Relationship Id="rId10" Type="http://schemas.openxmlformats.org/officeDocument/2006/relationships/hyperlink" Target="https://www.booking.com/hotel/ro/hanul-baratiei-campulung.de.html?label=dadk-edge-ntp-topsites-affiliates-ana&amp;sid=5396d1c1bd5c5f2f4d7c2ce65c12a091&amp;aid=1607817&amp;ucfs=1&amp;checkin=2024-09-12&amp;checkout=2024-09-13&amp;dest_id=-1156578&amp;dest_type=city&amp;group_adults=2&amp;no_rooms=2&amp;group_children=0&amp;matching_block_id=1215632104_393756880_1_2_0&amp;atlas_src=sr_iw_title" TargetMode="External"/><Relationship Id="rId4" Type="http://schemas.openxmlformats.org/officeDocument/2006/relationships/hyperlink" Target="https://www.booking.com/hotel/hu/liliom-szeged.html?ssne=Szeged&amp;ssne_untouched=Szeged&amp;highlighted_hotels=4665804&amp;ss=Szeged&amp;dest_id=-867005&amp;dest_type=city&amp;hp_avform=1&amp;origin=hp&amp;do_availability_check=1&amp;label=msn-vjRDZabHvKUDb77kdCxQ6w-80608135264641%3Atikwd-80608297486116%3Aloc-10%3Aneo%3Amte%3Alp143362%3Adec%3AqsPensiunea+Ciprian&amp;sid=e5950e2c618f4824ce6aa6d627519469&amp;aid=2276689&amp;lang=de&amp;sb=1&amp;src_elem=sb&amp;src=hotel&amp;checkin=2024-09-09&amp;checkout=2024-09-10&amp;group_adults=2&amp;no_rooms=2&amp;group_children=0" TargetMode="External"/><Relationship Id="rId9" Type="http://schemas.openxmlformats.org/officeDocument/2006/relationships/hyperlink" Target="https://www.booking.com/hotel/ro/pension-casa-traditiilor-ieud.de.html?label=dadk-edge-ntp-topsites-affiliates-ana&amp;sid=45c5151c8fe95c8e106e696e94adc4cd&amp;aid=1607817&amp;ucfs=1&amp;checkin=2024-09-15&amp;checkout=2024-09-16&amp;dest_id=-1157722&amp;dest_type=city&amp;group_adults=3&amp;no_rooms=2&amp;group_children=0&amp;nflt=price%3DEUR-70-120-1%3Boos%3D1&amp;matching_block_id=144477203_353216050_2_2_0&amp;atlas_src=sr_iw_titl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lawo66@outlook.com" TargetMode="External"/><Relationship Id="rId1" Type="http://schemas.openxmlformats.org/officeDocument/2006/relationships/hyperlink" Target="mailto:karlzechner8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9219F-DD1C-4609-92A2-45E1A6694658}">
  <sheetPr>
    <pageSetUpPr fitToPage="1"/>
  </sheetPr>
  <dimension ref="A1:P39"/>
  <sheetViews>
    <sheetView tabSelected="1" zoomScale="89" zoomScaleNormal="89" workbookViewId="0">
      <selection activeCell="N20" sqref="N20"/>
    </sheetView>
  </sheetViews>
  <sheetFormatPr baseColWidth="10" defaultColWidth="12" defaultRowHeight="14.4" outlineLevelRow="2" outlineLevelCol="1" x14ac:dyDescent="0.3"/>
  <cols>
    <col min="1" max="1" width="29.5546875" bestFit="1" customWidth="1"/>
    <col min="2" max="2" width="13.88671875" style="39" customWidth="1"/>
    <col min="3" max="3" width="17.6640625" style="39" customWidth="1" outlineLevel="1"/>
    <col min="4" max="4" width="13.5546875" style="39" customWidth="1" outlineLevel="1"/>
    <col min="5" max="5" width="16.44140625" style="39" customWidth="1" outlineLevel="1"/>
    <col min="6" max="6" width="13.44140625" style="39" customWidth="1" outlineLevel="1"/>
    <col min="7" max="7" width="17" style="39" customWidth="1" outlineLevel="1"/>
    <col min="8" max="8" width="12.109375" style="39" bestFit="1" customWidth="1" outlineLevel="1"/>
    <col min="9" max="9" width="15.21875" style="39" customWidth="1" outlineLevel="1"/>
    <col min="10" max="10" width="13.109375" style="20" customWidth="1" outlineLevel="1"/>
    <col min="11" max="11" width="13.77734375" style="20" bestFit="1" customWidth="1" outlineLevel="1"/>
    <col min="12" max="12" width="11.6640625" style="39" bestFit="1" customWidth="1" outlineLevel="1"/>
    <col min="13" max="13" width="9.109375" style="21" bestFit="1" customWidth="1" outlineLevel="1"/>
    <col min="14" max="14" width="10.5546875" style="22" bestFit="1" customWidth="1" outlineLevel="1"/>
    <col min="15" max="15" width="11.33203125" style="126" customWidth="1" outlineLevel="1"/>
    <col min="16" max="16" width="17.77734375" bestFit="1" customWidth="1"/>
  </cols>
  <sheetData>
    <row r="1" spans="1:16" s="1" customFormat="1" ht="45.6" customHeight="1" x14ac:dyDescent="0.3">
      <c r="A1" s="204" t="s">
        <v>40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117"/>
    </row>
    <row r="2" spans="1:16" ht="21" x14ac:dyDescent="0.4">
      <c r="A2" s="2" t="s">
        <v>0</v>
      </c>
      <c r="B2" s="34"/>
      <c r="C2" s="34"/>
      <c r="D2" s="34"/>
      <c r="E2" s="34"/>
      <c r="F2" s="34"/>
      <c r="G2" s="34"/>
      <c r="H2" s="34"/>
      <c r="I2" s="34"/>
      <c r="J2" s="3"/>
      <c r="K2" s="3"/>
      <c r="L2" s="34"/>
      <c r="M2" s="3"/>
      <c r="N2" s="3"/>
      <c r="O2" s="118"/>
    </row>
    <row r="3" spans="1:16" s="58" customFormat="1" ht="18.600000000000001" customHeight="1" outlineLevel="1" x14ac:dyDescent="0.3">
      <c r="A3" s="57"/>
      <c r="B3" s="142" t="s">
        <v>3</v>
      </c>
      <c r="C3" s="143" t="s">
        <v>4</v>
      </c>
      <c r="D3" s="143" t="s">
        <v>5</v>
      </c>
      <c r="E3" s="143" t="s">
        <v>6</v>
      </c>
      <c r="F3" s="142" t="s">
        <v>7</v>
      </c>
      <c r="G3" s="143" t="s">
        <v>1</v>
      </c>
      <c r="H3" s="142" t="s">
        <v>2</v>
      </c>
      <c r="I3" s="143" t="s">
        <v>3</v>
      </c>
      <c r="J3" s="142" t="s">
        <v>4</v>
      </c>
      <c r="K3" s="143" t="s">
        <v>5</v>
      </c>
      <c r="L3" s="142" t="s">
        <v>1</v>
      </c>
      <c r="M3" s="70" t="s">
        <v>9</v>
      </c>
      <c r="N3" s="64"/>
      <c r="O3" s="70"/>
    </row>
    <row r="4" spans="1:16" s="6" customFormat="1" ht="20.399999999999999" customHeight="1" outlineLevel="1" x14ac:dyDescent="0.3">
      <c r="A4" s="4" t="s">
        <v>10</v>
      </c>
      <c r="B4" s="144">
        <v>45544</v>
      </c>
      <c r="C4" s="145">
        <v>45545</v>
      </c>
      <c r="D4" s="145">
        <v>45546</v>
      </c>
      <c r="E4" s="145">
        <v>45547</v>
      </c>
      <c r="F4" s="144">
        <v>45548</v>
      </c>
      <c r="G4" s="144">
        <v>45549</v>
      </c>
      <c r="H4" s="144">
        <v>45550</v>
      </c>
      <c r="I4" s="144">
        <v>45551</v>
      </c>
      <c r="J4" s="144">
        <v>45552</v>
      </c>
      <c r="K4" s="144">
        <v>45553</v>
      </c>
      <c r="L4" s="144">
        <v>45554</v>
      </c>
      <c r="M4" s="5"/>
      <c r="N4" s="65"/>
      <c r="O4" s="69"/>
    </row>
    <row r="5" spans="1:16" s="9" customFormat="1" ht="31.2" customHeight="1" outlineLevel="1" x14ac:dyDescent="0.2">
      <c r="A5" s="7" t="s">
        <v>11</v>
      </c>
      <c r="B5" s="146" t="s">
        <v>47</v>
      </c>
      <c r="C5" s="147" t="s">
        <v>48</v>
      </c>
      <c r="D5" s="147" t="s">
        <v>79</v>
      </c>
      <c r="E5" s="148" t="s">
        <v>80</v>
      </c>
      <c r="F5" s="146" t="s">
        <v>81</v>
      </c>
      <c r="G5" s="148" t="s">
        <v>82</v>
      </c>
      <c r="H5" s="148" t="s">
        <v>89</v>
      </c>
      <c r="I5" s="148" t="s">
        <v>90</v>
      </c>
      <c r="J5" s="148" t="s">
        <v>65</v>
      </c>
      <c r="K5" s="148" t="s">
        <v>93</v>
      </c>
      <c r="L5" s="147" t="s">
        <v>52</v>
      </c>
      <c r="M5" s="8"/>
      <c r="N5" s="66"/>
      <c r="O5" s="119" t="s">
        <v>53</v>
      </c>
    </row>
    <row r="6" spans="1:16" s="9" customFormat="1" ht="15.6" outlineLevel="1" x14ac:dyDescent="0.3">
      <c r="A6" s="7" t="s">
        <v>12</v>
      </c>
      <c r="B6" s="149">
        <v>480</v>
      </c>
      <c r="C6" s="150">
        <v>375</v>
      </c>
      <c r="D6" s="150">
        <v>230</v>
      </c>
      <c r="E6" s="150">
        <v>280</v>
      </c>
      <c r="F6" s="149">
        <v>240</v>
      </c>
      <c r="G6" s="150">
        <v>270</v>
      </c>
      <c r="H6" s="150">
        <v>270</v>
      </c>
      <c r="I6" s="167">
        <v>280</v>
      </c>
      <c r="J6" s="169">
        <v>295</v>
      </c>
      <c r="K6" s="169">
        <v>340</v>
      </c>
      <c r="L6" s="152">
        <v>390</v>
      </c>
      <c r="M6" s="69">
        <f>SUM(B6:L6)</f>
        <v>3450</v>
      </c>
      <c r="N6" s="66" t="s">
        <v>12</v>
      </c>
      <c r="O6" s="69">
        <f>M6/100*5*1.5</f>
        <v>258.75</v>
      </c>
    </row>
    <row r="7" spans="1:16" s="9" customFormat="1" ht="15.6" outlineLevel="1" x14ac:dyDescent="0.3">
      <c r="A7" s="10" t="s">
        <v>30</v>
      </c>
      <c r="B7" s="151">
        <v>70</v>
      </c>
      <c r="C7" s="152">
        <v>60</v>
      </c>
      <c r="D7" s="152">
        <v>0</v>
      </c>
      <c r="E7" s="152">
        <v>0</v>
      </c>
      <c r="F7" s="151">
        <v>0</v>
      </c>
      <c r="G7" s="152">
        <v>0</v>
      </c>
      <c r="H7" s="152">
        <v>0</v>
      </c>
      <c r="I7" s="43">
        <v>0</v>
      </c>
      <c r="J7" s="170">
        <v>0</v>
      </c>
      <c r="K7" s="170">
        <v>0</v>
      </c>
      <c r="L7" s="152">
        <v>170</v>
      </c>
      <c r="M7" s="69">
        <f>SUM(B7:L7)</f>
        <v>300</v>
      </c>
      <c r="N7" s="67" t="s">
        <v>12</v>
      </c>
      <c r="O7" s="120"/>
    </row>
    <row r="8" spans="1:16" s="12" customFormat="1" ht="15.6" outlineLevel="1" x14ac:dyDescent="0.3">
      <c r="A8" s="11" t="s">
        <v>26</v>
      </c>
      <c r="B8" s="165">
        <v>0.29166666666666669</v>
      </c>
      <c r="C8" s="166">
        <v>0.35416666666666669</v>
      </c>
      <c r="D8" s="166">
        <v>0.35416666666666669</v>
      </c>
      <c r="E8" s="166">
        <v>0.35416666666666669</v>
      </c>
      <c r="F8" s="166">
        <v>0.35416666666666669</v>
      </c>
      <c r="G8" s="166">
        <v>0.35416666666666669</v>
      </c>
      <c r="H8" s="166">
        <v>0.35416666666666669</v>
      </c>
      <c r="I8" s="166">
        <v>0.35416666666666669</v>
      </c>
      <c r="J8" s="166">
        <v>0.35416666666666669</v>
      </c>
      <c r="K8" s="166">
        <v>0.35416666666666669</v>
      </c>
      <c r="L8" s="166">
        <v>0.35416666666666669</v>
      </c>
      <c r="M8" s="157"/>
      <c r="N8" s="68"/>
      <c r="O8" s="121"/>
    </row>
    <row r="9" spans="1:16" s="12" customFormat="1" ht="15.6" outlineLevel="1" x14ac:dyDescent="0.3">
      <c r="A9" s="11" t="s">
        <v>83</v>
      </c>
      <c r="B9" s="158">
        <v>0.2986111111111111</v>
      </c>
      <c r="C9" s="159">
        <v>0.25694444444444442</v>
      </c>
      <c r="D9" s="159">
        <v>0.19444444444444445</v>
      </c>
      <c r="E9" s="159">
        <v>0.22916666666666666</v>
      </c>
      <c r="F9" s="158">
        <v>0.22916666666666666</v>
      </c>
      <c r="G9" s="159">
        <v>0.2638888888888889</v>
      </c>
      <c r="H9" s="159">
        <v>0.25694444444444442</v>
      </c>
      <c r="I9" s="168">
        <v>0.25347222222222221</v>
      </c>
      <c r="J9" s="171">
        <v>0.2361111111111111</v>
      </c>
      <c r="K9" s="171">
        <v>0.25</v>
      </c>
      <c r="L9" s="172">
        <v>0.22222222222222221</v>
      </c>
      <c r="M9" s="160">
        <f>SUM(B9:L9)</f>
        <v>2.6909722222222223</v>
      </c>
      <c r="N9" s="161" t="s">
        <v>13</v>
      </c>
      <c r="O9" s="162"/>
      <c r="P9" s="173">
        <f>M9/11</f>
        <v>0.2446338383838384</v>
      </c>
    </row>
    <row r="10" spans="1:16" s="12" customFormat="1" ht="15.6" outlineLevel="1" x14ac:dyDescent="0.3">
      <c r="A10" s="11" t="s">
        <v>84</v>
      </c>
      <c r="B10" s="158">
        <f>B9*1.15</f>
        <v>0.34340277777777772</v>
      </c>
      <c r="C10" s="158">
        <f t="shared" ref="C10:L10" si="0">C9*1.15</f>
        <v>0.29548611111111106</v>
      </c>
      <c r="D10" s="158">
        <f t="shared" si="0"/>
        <v>0.22361111111111109</v>
      </c>
      <c r="E10" s="158">
        <f t="shared" si="0"/>
        <v>0.26354166666666662</v>
      </c>
      <c r="F10" s="158">
        <f t="shared" si="0"/>
        <v>0.26354166666666662</v>
      </c>
      <c r="G10" s="158">
        <f t="shared" si="0"/>
        <v>0.3034722222222222</v>
      </c>
      <c r="H10" s="158">
        <f t="shared" si="0"/>
        <v>0.29548611111111106</v>
      </c>
      <c r="I10" s="158">
        <f t="shared" si="0"/>
        <v>0.29149305555555549</v>
      </c>
      <c r="J10" s="158">
        <f t="shared" si="0"/>
        <v>0.27152777777777776</v>
      </c>
      <c r="K10" s="158">
        <f t="shared" si="0"/>
        <v>0.28749999999999998</v>
      </c>
      <c r="L10" s="158">
        <f t="shared" si="0"/>
        <v>0.25555555555555554</v>
      </c>
      <c r="M10" s="160">
        <f>SUM(B10:L10)</f>
        <v>3.0946180555555554</v>
      </c>
      <c r="N10" s="161" t="s">
        <v>13</v>
      </c>
      <c r="O10" s="162"/>
      <c r="P10" s="173">
        <f>M10/11</f>
        <v>0.28132891414141414</v>
      </c>
    </row>
    <row r="11" spans="1:16" s="12" customFormat="1" ht="15.6" outlineLevel="1" x14ac:dyDescent="0.3">
      <c r="A11" s="11" t="s">
        <v>85</v>
      </c>
      <c r="B11" s="158">
        <f t="shared" ref="B11:L11" si="1">B10+"02:00:00"</f>
        <v>0.42673611111111104</v>
      </c>
      <c r="C11" s="158">
        <f t="shared" si="1"/>
        <v>0.37881944444444438</v>
      </c>
      <c r="D11" s="158">
        <f t="shared" si="1"/>
        <v>0.30694444444444441</v>
      </c>
      <c r="E11" s="158">
        <f t="shared" si="1"/>
        <v>0.34687499999999993</v>
      </c>
      <c r="F11" s="158">
        <f t="shared" si="1"/>
        <v>0.34687499999999993</v>
      </c>
      <c r="G11" s="158">
        <f t="shared" si="1"/>
        <v>0.38680555555555551</v>
      </c>
      <c r="H11" s="158">
        <f t="shared" si="1"/>
        <v>0.37881944444444438</v>
      </c>
      <c r="I11" s="158">
        <f t="shared" si="1"/>
        <v>0.37482638888888881</v>
      </c>
      <c r="J11" s="158">
        <f t="shared" si="1"/>
        <v>0.35486111111111107</v>
      </c>
      <c r="K11" s="158">
        <f t="shared" si="1"/>
        <v>0.37083333333333329</v>
      </c>
      <c r="L11" s="158">
        <f t="shared" si="1"/>
        <v>0.33888888888888885</v>
      </c>
      <c r="M11" s="160">
        <f>SUM(B11:L11)</f>
        <v>4.0112847222222214</v>
      </c>
      <c r="N11" s="161" t="s">
        <v>13</v>
      </c>
      <c r="O11" s="162"/>
      <c r="P11" s="173">
        <f>M11/11</f>
        <v>0.3646622474747474</v>
      </c>
    </row>
    <row r="12" spans="1:16" s="156" customFormat="1" ht="33.6" customHeight="1" outlineLevel="1" x14ac:dyDescent="0.3">
      <c r="A12" s="71" t="s">
        <v>86</v>
      </c>
      <c r="B12" s="164">
        <f>B8+B11</f>
        <v>0.71840277777777772</v>
      </c>
      <c r="C12" s="164">
        <f t="shared" ref="C12:L12" si="2">C8+C11</f>
        <v>0.73298611111111112</v>
      </c>
      <c r="D12" s="164">
        <f t="shared" si="2"/>
        <v>0.66111111111111109</v>
      </c>
      <c r="E12" s="164">
        <f t="shared" si="2"/>
        <v>0.70104166666666656</v>
      </c>
      <c r="F12" s="164">
        <f t="shared" si="2"/>
        <v>0.70104166666666656</v>
      </c>
      <c r="G12" s="164">
        <f t="shared" si="2"/>
        <v>0.74097222222222214</v>
      </c>
      <c r="H12" s="164">
        <f t="shared" si="2"/>
        <v>0.73298611111111112</v>
      </c>
      <c r="I12" s="164">
        <f t="shared" si="2"/>
        <v>0.72899305555555549</v>
      </c>
      <c r="J12" s="164">
        <f t="shared" si="2"/>
        <v>0.70902777777777781</v>
      </c>
      <c r="K12" s="164">
        <f t="shared" si="2"/>
        <v>0.72499999999999998</v>
      </c>
      <c r="L12" s="164">
        <f t="shared" si="2"/>
        <v>0.69305555555555554</v>
      </c>
      <c r="M12" s="153"/>
      <c r="N12" s="154"/>
      <c r="O12" s="155"/>
    </row>
    <row r="13" spans="1:16" s="9" customFormat="1" ht="16.2" outlineLevel="1" thickBot="1" x14ac:dyDescent="0.35">
      <c r="A13" s="174" t="s">
        <v>87</v>
      </c>
      <c r="B13" s="175"/>
      <c r="C13" s="176" t="s">
        <v>74</v>
      </c>
      <c r="D13" s="176"/>
      <c r="E13" s="176"/>
      <c r="F13" s="176"/>
      <c r="G13" s="176" t="s">
        <v>88</v>
      </c>
      <c r="H13" s="176"/>
      <c r="I13" s="176" t="s">
        <v>74</v>
      </c>
      <c r="J13" s="177"/>
      <c r="K13" s="177"/>
      <c r="L13" s="178"/>
      <c r="M13" s="179"/>
      <c r="N13" s="180"/>
      <c r="O13" s="181"/>
    </row>
    <row r="14" spans="1:16" s="100" customFormat="1" ht="19.95" customHeight="1" x14ac:dyDescent="0.4">
      <c r="A14" s="93" t="s">
        <v>91</v>
      </c>
      <c r="B14" s="94"/>
      <c r="C14" s="95"/>
      <c r="D14" s="95"/>
      <c r="E14" s="95"/>
      <c r="F14" s="95"/>
      <c r="G14" s="95"/>
      <c r="H14" s="95"/>
      <c r="I14" s="95"/>
      <c r="J14" s="96"/>
      <c r="K14" s="96"/>
      <c r="L14" s="97"/>
      <c r="M14" s="98"/>
      <c r="N14" s="99"/>
      <c r="O14" s="122"/>
    </row>
    <row r="15" spans="1:16" s="92" customFormat="1" ht="31.2" customHeight="1" outlineLevel="2" x14ac:dyDescent="0.3">
      <c r="A15" s="84" t="s">
        <v>14</v>
      </c>
      <c r="B15" s="85" t="s">
        <v>45</v>
      </c>
      <c r="C15" s="86" t="s">
        <v>42</v>
      </c>
      <c r="D15" s="87" t="s">
        <v>75</v>
      </c>
      <c r="E15" s="103" t="s">
        <v>77</v>
      </c>
      <c r="F15" s="139" t="s">
        <v>70</v>
      </c>
      <c r="G15" s="88" t="s">
        <v>66</v>
      </c>
      <c r="H15" s="103" t="s">
        <v>72</v>
      </c>
      <c r="I15" s="137" t="s">
        <v>63</v>
      </c>
      <c r="J15" s="104" t="s">
        <v>51</v>
      </c>
      <c r="K15" s="138" t="s">
        <v>61</v>
      </c>
      <c r="L15" s="89"/>
      <c r="M15" s="90"/>
      <c r="N15" s="91"/>
      <c r="O15" s="123"/>
    </row>
    <row r="16" spans="1:16" s="140" customFormat="1" ht="52.8" customHeight="1" outlineLevel="2" x14ac:dyDescent="0.3">
      <c r="A16" s="201" t="s">
        <v>92</v>
      </c>
      <c r="B16" s="77" t="s">
        <v>49</v>
      </c>
      <c r="C16" s="78" t="s">
        <v>43</v>
      </c>
      <c r="D16" s="141" t="s">
        <v>76</v>
      </c>
      <c r="E16" s="78" t="s">
        <v>78</v>
      </c>
      <c r="F16" s="79" t="s">
        <v>69</v>
      </c>
      <c r="G16" s="79" t="s">
        <v>67</v>
      </c>
      <c r="H16" s="141" t="s">
        <v>71</v>
      </c>
      <c r="I16" s="79" t="s">
        <v>64</v>
      </c>
      <c r="J16" s="102" t="s">
        <v>50</v>
      </c>
      <c r="K16" s="102" t="s">
        <v>60</v>
      </c>
      <c r="L16" s="80"/>
      <c r="M16" s="81" t="s">
        <v>31</v>
      </c>
      <c r="N16" s="82" t="s">
        <v>32</v>
      </c>
      <c r="O16" s="83" t="s">
        <v>8</v>
      </c>
    </row>
    <row r="17" spans="1:15" s="76" customFormat="1" ht="15.6" customHeight="1" outlineLevel="2" x14ac:dyDescent="0.3">
      <c r="A17" s="202" t="s">
        <v>28</v>
      </c>
      <c r="B17" s="74" t="s">
        <v>46</v>
      </c>
      <c r="C17" s="75" t="s">
        <v>44</v>
      </c>
      <c r="D17" s="75" t="s">
        <v>41</v>
      </c>
      <c r="E17" s="75" t="s">
        <v>41</v>
      </c>
      <c r="F17" s="75" t="s">
        <v>39</v>
      </c>
      <c r="G17" s="75" t="s">
        <v>44</v>
      </c>
      <c r="H17" s="75" t="s">
        <v>41</v>
      </c>
      <c r="I17" s="75" t="s">
        <v>41</v>
      </c>
      <c r="J17" s="105" t="s">
        <v>44</v>
      </c>
      <c r="K17" s="74" t="s">
        <v>46</v>
      </c>
      <c r="L17" s="106"/>
      <c r="M17" s="107"/>
      <c r="N17" s="107"/>
      <c r="O17" s="124"/>
    </row>
    <row r="18" spans="1:15" s="115" customFormat="1" ht="15.6" outlineLevel="2" x14ac:dyDescent="0.3">
      <c r="A18" s="163" t="s">
        <v>16</v>
      </c>
      <c r="B18" s="108">
        <v>45543</v>
      </c>
      <c r="C18" s="109">
        <v>45542</v>
      </c>
      <c r="D18" s="109">
        <v>45532</v>
      </c>
      <c r="E18" s="110">
        <v>45546</v>
      </c>
      <c r="F18" s="109">
        <v>45541</v>
      </c>
      <c r="G18" s="109">
        <v>45548</v>
      </c>
      <c r="H18" s="109" t="s">
        <v>73</v>
      </c>
      <c r="I18" s="109">
        <v>45547</v>
      </c>
      <c r="J18" s="111">
        <v>45550</v>
      </c>
      <c r="K18" s="111">
        <v>45548</v>
      </c>
      <c r="L18" s="112"/>
      <c r="M18" s="113"/>
      <c r="N18" s="114"/>
      <c r="O18" s="125"/>
    </row>
    <row r="19" spans="1:15" s="76" customFormat="1" ht="15.6" customHeight="1" outlineLevel="2" x14ac:dyDescent="0.3">
      <c r="A19" s="116" t="s">
        <v>17</v>
      </c>
      <c r="B19" s="182">
        <v>50</v>
      </c>
      <c r="C19" s="183">
        <v>66</v>
      </c>
      <c r="D19" s="183">
        <v>90</v>
      </c>
      <c r="E19" s="183">
        <v>65</v>
      </c>
      <c r="F19" s="183">
        <v>55</v>
      </c>
      <c r="G19" s="183">
        <v>88</v>
      </c>
      <c r="H19" s="183">
        <v>106</v>
      </c>
      <c r="I19" s="184">
        <v>55</v>
      </c>
      <c r="J19" s="184">
        <v>90</v>
      </c>
      <c r="K19" s="184">
        <v>120</v>
      </c>
      <c r="L19" s="185"/>
      <c r="M19" s="186">
        <f>SUM(B19:K19)</f>
        <v>785</v>
      </c>
      <c r="N19" s="186">
        <f>SUM(N18:N18)</f>
        <v>0</v>
      </c>
      <c r="O19" s="186">
        <f>SUM(M19:N19)</f>
        <v>785</v>
      </c>
    </row>
    <row r="20" spans="1:15" s="194" customFormat="1" ht="40.799999999999997" outlineLevel="2" x14ac:dyDescent="0.3">
      <c r="A20" s="203"/>
      <c r="B20" s="187"/>
      <c r="C20" s="187"/>
      <c r="D20" s="188"/>
      <c r="E20" s="189"/>
      <c r="F20" s="189"/>
      <c r="G20" s="189"/>
      <c r="H20" s="189"/>
      <c r="I20" s="187"/>
      <c r="J20" s="190"/>
      <c r="K20" s="191" t="s">
        <v>62</v>
      </c>
      <c r="L20" s="188"/>
      <c r="M20" s="192"/>
      <c r="N20" s="192"/>
      <c r="O20" s="193"/>
    </row>
    <row r="21" spans="1:15" s="197" customFormat="1" ht="33" customHeight="1" x14ac:dyDescent="0.3">
      <c r="A21" s="72" t="s">
        <v>94</v>
      </c>
      <c r="B21" s="191" t="s">
        <v>95</v>
      </c>
      <c r="C21" s="191" t="s">
        <v>95</v>
      </c>
      <c r="D21" s="195" t="s">
        <v>96</v>
      </c>
      <c r="E21" s="195" t="s">
        <v>96</v>
      </c>
      <c r="F21" s="195" t="s">
        <v>97</v>
      </c>
      <c r="G21" s="195" t="s">
        <v>97</v>
      </c>
      <c r="H21" s="195" t="s">
        <v>96</v>
      </c>
      <c r="I21" s="195" t="s">
        <v>96</v>
      </c>
      <c r="J21" s="191" t="s">
        <v>95</v>
      </c>
      <c r="K21" s="196" t="s">
        <v>98</v>
      </c>
      <c r="M21" s="198"/>
    </row>
    <row r="22" spans="1:15" s="194" customFormat="1" ht="20.399999999999999" x14ac:dyDescent="0.3">
      <c r="A22" s="72" t="s">
        <v>99</v>
      </c>
      <c r="B22" s="197" t="s">
        <v>97</v>
      </c>
      <c r="C22" s="197" t="s">
        <v>97</v>
      </c>
      <c r="D22" s="197" t="s">
        <v>100</v>
      </c>
      <c r="E22" s="197" t="s">
        <v>97</v>
      </c>
      <c r="F22" s="199" t="s">
        <v>101</v>
      </c>
      <c r="G22" s="199" t="s">
        <v>68</v>
      </c>
      <c r="H22" s="197" t="s">
        <v>97</v>
      </c>
      <c r="I22" s="191" t="s">
        <v>102</v>
      </c>
      <c r="J22" s="197" t="s">
        <v>100</v>
      </c>
      <c r="K22" s="197" t="s">
        <v>97</v>
      </c>
      <c r="L22" s="197"/>
      <c r="M22" s="198"/>
      <c r="N22" s="197"/>
      <c r="O22" s="200"/>
    </row>
    <row r="23" spans="1:15" ht="14.4" customHeight="1" x14ac:dyDescent="0.3">
      <c r="A23" s="30"/>
      <c r="B23" s="46"/>
      <c r="C23" s="47"/>
      <c r="D23" s="47"/>
      <c r="E23" s="47"/>
      <c r="F23" s="35"/>
      <c r="G23" s="47"/>
      <c r="H23" s="56"/>
    </row>
    <row r="24" spans="1:15" ht="14.4" customHeight="1" x14ac:dyDescent="0.3">
      <c r="A24" s="30"/>
      <c r="B24" s="46"/>
      <c r="C24" s="47"/>
      <c r="D24" s="47"/>
      <c r="E24" s="47"/>
      <c r="F24" s="35"/>
      <c r="G24" s="47"/>
      <c r="H24" s="56"/>
    </row>
    <row r="25" spans="1:15" ht="14.4" customHeight="1" x14ac:dyDescent="0.3">
      <c r="A25" s="30"/>
      <c r="B25" s="46"/>
      <c r="C25" s="47"/>
      <c r="D25" s="47"/>
      <c r="E25" s="47"/>
      <c r="F25" s="35"/>
      <c r="G25" s="47"/>
      <c r="H25" s="56"/>
    </row>
    <row r="26" spans="1:15" ht="14.4" customHeight="1" x14ac:dyDescent="0.3">
      <c r="A26" s="30"/>
      <c r="B26" s="46"/>
      <c r="C26" s="47"/>
      <c r="D26" s="47"/>
      <c r="E26" s="47"/>
      <c r="F26" s="35"/>
      <c r="G26" s="47"/>
      <c r="H26" s="56"/>
    </row>
    <row r="27" spans="1:15" ht="15.6" x14ac:dyDescent="0.3">
      <c r="A27" s="29"/>
      <c r="B27" s="46"/>
      <c r="C27" s="47"/>
      <c r="D27" s="47"/>
      <c r="E27" s="47"/>
      <c r="F27" s="35"/>
      <c r="G27" s="53"/>
      <c r="H27" s="48"/>
    </row>
    <row r="28" spans="1:15" ht="15.6" x14ac:dyDescent="0.3">
      <c r="A28" s="30"/>
      <c r="B28" s="46"/>
      <c r="C28" s="47"/>
      <c r="D28" s="47"/>
      <c r="E28" s="47"/>
      <c r="F28" s="35"/>
      <c r="G28" s="52"/>
      <c r="H28" s="48"/>
    </row>
    <row r="29" spans="1:15" ht="15.6" x14ac:dyDescent="0.3">
      <c r="A29" s="29"/>
      <c r="B29" s="46"/>
      <c r="C29" s="50"/>
      <c r="D29" s="50"/>
      <c r="E29" s="50"/>
      <c r="F29" s="51"/>
      <c r="G29" s="52"/>
      <c r="H29" s="54"/>
    </row>
    <row r="30" spans="1:15" ht="15.6" x14ac:dyDescent="0.3">
      <c r="A30" s="30"/>
      <c r="B30" s="46"/>
      <c r="C30" s="47"/>
      <c r="D30" s="47"/>
      <c r="E30" s="47"/>
      <c r="F30" s="35"/>
      <c r="G30" s="52"/>
      <c r="H30" s="48"/>
    </row>
    <row r="31" spans="1:15" ht="14.4" customHeight="1" x14ac:dyDescent="0.3">
      <c r="A31" s="30"/>
      <c r="B31" s="46"/>
      <c r="C31" s="47"/>
      <c r="D31" s="47"/>
      <c r="E31" s="55"/>
      <c r="F31" s="35"/>
      <c r="G31" s="47"/>
      <c r="H31" s="101"/>
    </row>
    <row r="32" spans="1:15" ht="14.4" customHeight="1" x14ac:dyDescent="0.3">
      <c r="A32" s="30"/>
      <c r="B32" s="46"/>
      <c r="C32" s="47"/>
      <c r="D32" s="47"/>
      <c r="E32" s="55"/>
      <c r="F32" s="35"/>
      <c r="G32" s="47"/>
      <c r="H32" s="101"/>
    </row>
    <row r="33" spans="1:8" ht="14.4" customHeight="1" x14ac:dyDescent="0.3">
      <c r="A33" s="30"/>
      <c r="B33" s="46"/>
      <c r="C33" s="47"/>
      <c r="D33" s="47"/>
      <c r="E33" s="55"/>
      <c r="F33" s="35"/>
      <c r="G33" s="47"/>
      <c r="H33" s="101"/>
    </row>
    <row r="34" spans="1:8" ht="15.6" x14ac:dyDescent="0.3">
      <c r="A34" s="29"/>
      <c r="B34" s="49"/>
      <c r="C34" s="50"/>
      <c r="D34" s="50"/>
      <c r="E34" s="50"/>
      <c r="F34" s="51"/>
      <c r="G34" s="52"/>
      <c r="H34" s="48"/>
    </row>
    <row r="35" spans="1:8" ht="15.6" x14ac:dyDescent="0.3">
      <c r="A35" s="29"/>
      <c r="B35" s="46"/>
      <c r="C35" s="47"/>
      <c r="D35" s="47"/>
      <c r="E35" s="55"/>
      <c r="F35" s="35"/>
      <c r="G35" s="47"/>
      <c r="H35" s="48"/>
    </row>
    <row r="36" spans="1:8" ht="15.6" x14ac:dyDescent="0.3">
      <c r="A36" s="31"/>
      <c r="B36" s="46"/>
      <c r="C36" s="47"/>
      <c r="D36" s="47"/>
      <c r="E36" s="47"/>
      <c r="F36" s="35"/>
      <c r="G36" s="47"/>
      <c r="H36" s="56"/>
    </row>
    <row r="37" spans="1:8" ht="15.6" x14ac:dyDescent="0.3">
      <c r="A37" s="31"/>
      <c r="B37" s="49"/>
      <c r="C37" s="50"/>
      <c r="D37" s="50"/>
      <c r="E37" s="50"/>
      <c r="F37" s="51"/>
      <c r="G37" s="50"/>
      <c r="H37" s="51"/>
    </row>
    <row r="38" spans="1:8" ht="15.6" x14ac:dyDescent="0.3">
      <c r="A38" s="33"/>
      <c r="B38" s="73"/>
      <c r="C38" s="47"/>
      <c r="D38" s="47"/>
      <c r="E38" s="47"/>
      <c r="F38" s="35"/>
      <c r="G38" s="47"/>
      <c r="H38" s="35"/>
    </row>
    <row r="39" spans="1:8" ht="15.6" x14ac:dyDescent="0.3">
      <c r="A39" s="32"/>
      <c r="B39" s="46"/>
      <c r="C39" s="47"/>
      <c r="D39" s="47"/>
      <c r="E39" s="47"/>
      <c r="F39" s="35"/>
      <c r="G39" s="47"/>
      <c r="H39" s="35"/>
    </row>
  </sheetData>
  <mergeCells count="1">
    <mergeCell ref="A1:N1"/>
  </mergeCells>
  <phoneticPr fontId="22" type="noConversion"/>
  <hyperlinks>
    <hyperlink ref="G15" r:id="rId1" location="availability_target" xr:uid="{F1C67B51-C4B1-4ADE-948B-E7E3420CDCAC}"/>
    <hyperlink ref="D15" r:id="rId2" xr:uid="{8BBAEA74-9F0C-4E26-AED1-CCC90443F5F7}"/>
    <hyperlink ref="C15" r:id="rId3" xr:uid="{95FBA641-FEF9-4687-8CB2-7A56A1BFE846}"/>
    <hyperlink ref="B15" r:id="rId4" location="availability_target" xr:uid="{63618849-09F0-454C-AA38-7C9D93BF2697}"/>
    <hyperlink ref="J15" r:id="rId5" display="https://www.booking.com/hotel/sk/sportove-a-relaxacne-centrum-src.de.html?aid=304142&amp;label=gen173nr-1FCAEoggI46AdIM1gEaA6IAQGYAQe4ARfIAQzYAQHoAQH4AQyIAgGoAgO4Avni7aoGwAIB0gIkODA4NjJlYTktMzQ3Ny00Mjk1LWEzZmYtZDM4ZWIyZjliZjZj2AIG4AIB&amp;sid=e5950e2c618f4824ce6aa6d627519469&amp;atlas_src=hp_iw_title&amp;checkin=2024-09-17&amp;checkout=2024-09-18&amp;dist=0&amp;group_adults=2&amp;group_children=0&amp;no_rooms=2&amp;room1=A&amp;room2=A&amp;sb_price_type=total&amp;srepoch=1704901370&amp;srpvid=ff156d9f45d5027d&amp;type=total&amp;" xr:uid="{3F3713BB-0D39-4388-9894-094905D5B9DD}"/>
    <hyperlink ref="K15" r:id="rId6" display="Berzenczey apartment" xr:uid="{BB9C44F2-257D-4049-98A7-21D0BB4CA5E8}"/>
    <hyperlink ref="F15" r:id="rId7" xr:uid="{AA70E8C5-B312-4374-ACBA-0BC6AB71C85C}"/>
    <hyperlink ref="I15" r:id="rId8" xr:uid="{FD441D1C-5EA4-4962-906D-521EC66D1F85}"/>
    <hyperlink ref="H15" r:id="rId9" display="Pensiunea Casa Traditiilor" xr:uid="{B90506A8-FAB1-458E-8E37-C2A1A448CBEB}"/>
    <hyperlink ref="E15" r:id="rId10" display="Pensiunea Dandu" xr:uid="{9E3F1E17-E0CF-4C34-A1CD-CBD22D9EC10D}"/>
  </hyperlinks>
  <pageMargins left="0.25" right="0.25" top="0.75" bottom="0.75" header="0.3" footer="0.3"/>
  <pageSetup scale="56" orientation="landscape" horizontalDpi="4294967293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A6DC-F6F5-4B48-B314-A7B0CFF4A62C}">
  <dimension ref="A1:Q16"/>
  <sheetViews>
    <sheetView workbookViewId="0">
      <selection activeCell="C7" sqref="C7"/>
    </sheetView>
  </sheetViews>
  <sheetFormatPr baseColWidth="10" defaultRowHeight="14.4" x14ac:dyDescent="0.3"/>
  <cols>
    <col min="1" max="1" width="29.44140625" customWidth="1"/>
  </cols>
  <sheetData>
    <row r="1" spans="1:17" s="16" customFormat="1" ht="21" x14ac:dyDescent="0.35">
      <c r="A1" s="15" t="s">
        <v>18</v>
      </c>
      <c r="B1" s="36"/>
      <c r="C1" s="36"/>
      <c r="D1" s="37"/>
      <c r="E1" s="37"/>
      <c r="F1" s="37"/>
      <c r="G1" s="37"/>
      <c r="H1" s="37"/>
      <c r="I1" s="37"/>
      <c r="J1" s="17"/>
      <c r="K1" s="17"/>
      <c r="L1" s="37"/>
      <c r="M1" s="37"/>
      <c r="N1" s="37"/>
      <c r="O1" s="18"/>
      <c r="P1" s="19"/>
      <c r="Q1" s="19"/>
    </row>
    <row r="2" spans="1:17" ht="15.6" customHeight="1" x14ac:dyDescent="0.3">
      <c r="A2" s="23" t="s">
        <v>19</v>
      </c>
      <c r="B2" s="40"/>
      <c r="C2" s="24"/>
      <c r="D2" s="61"/>
      <c r="E2" s="61"/>
      <c r="F2" s="61"/>
      <c r="G2" s="61"/>
      <c r="H2" s="62"/>
      <c r="I2" s="39"/>
      <c r="J2" s="20"/>
      <c r="K2" s="20"/>
      <c r="L2" s="39"/>
      <c r="M2" s="39"/>
      <c r="N2" s="39"/>
      <c r="O2" s="21"/>
      <c r="P2" s="22"/>
      <c r="Q2" s="22"/>
    </row>
    <row r="3" spans="1:17" ht="15.6" x14ac:dyDescent="0.3">
      <c r="A3" s="25" t="s">
        <v>20</v>
      </c>
      <c r="B3" s="38" t="s">
        <v>15</v>
      </c>
      <c r="C3" s="26" t="s">
        <v>57</v>
      </c>
      <c r="D3" s="63"/>
      <c r="E3" s="41"/>
      <c r="F3" s="41"/>
      <c r="G3" s="41"/>
      <c r="H3" s="41"/>
      <c r="I3" s="39"/>
      <c r="J3" s="20"/>
      <c r="K3" s="20"/>
      <c r="L3" s="39"/>
      <c r="M3" s="39"/>
      <c r="N3" s="39"/>
      <c r="O3" s="21"/>
      <c r="P3" s="22"/>
      <c r="Q3" s="22"/>
    </row>
    <row r="4" spans="1:17" ht="15.6" customHeight="1" x14ac:dyDescent="0.3">
      <c r="A4" s="59" t="s">
        <v>36</v>
      </c>
      <c r="B4" s="60" t="s">
        <v>15</v>
      </c>
      <c r="C4" s="206" t="s">
        <v>37</v>
      </c>
      <c r="D4" s="206"/>
      <c r="E4" s="206"/>
      <c r="F4" s="206"/>
      <c r="G4" s="206"/>
      <c r="H4" s="207"/>
      <c r="I4" s="39"/>
      <c r="J4" s="20"/>
      <c r="K4" s="20"/>
      <c r="L4" s="39"/>
      <c r="M4" s="39"/>
      <c r="N4" s="39"/>
      <c r="O4" s="21"/>
      <c r="P4" s="22"/>
      <c r="Q4" s="22"/>
    </row>
    <row r="5" spans="1:17" ht="15.6" customHeight="1" x14ac:dyDescent="0.3">
      <c r="A5" s="60" t="s">
        <v>35</v>
      </c>
      <c r="B5" s="60" t="s">
        <v>21</v>
      </c>
      <c r="C5" s="206" t="s">
        <v>38</v>
      </c>
      <c r="D5" s="206"/>
      <c r="E5" s="206"/>
      <c r="F5" s="206"/>
      <c r="G5" s="206"/>
      <c r="H5" s="207"/>
      <c r="I5" s="39"/>
      <c r="J5" s="20"/>
      <c r="K5" s="20"/>
      <c r="L5" s="39"/>
      <c r="M5" s="39"/>
      <c r="N5" s="39"/>
      <c r="O5" s="21"/>
      <c r="P5" s="22"/>
      <c r="Q5" s="22"/>
    </row>
    <row r="6" spans="1:17" ht="15.6" customHeight="1" x14ac:dyDescent="0.3">
      <c r="A6" s="60" t="s">
        <v>54</v>
      </c>
      <c r="B6" s="60" t="s">
        <v>21</v>
      </c>
      <c r="C6" s="206" t="s">
        <v>55</v>
      </c>
      <c r="D6" s="206"/>
      <c r="E6" s="206"/>
      <c r="F6" s="206"/>
      <c r="G6" s="206"/>
      <c r="H6" s="206"/>
      <c r="I6" s="39"/>
      <c r="J6" s="20"/>
      <c r="K6" s="20"/>
      <c r="L6" s="39"/>
      <c r="M6" s="39"/>
      <c r="N6" s="39"/>
      <c r="O6" s="21"/>
      <c r="P6" s="22"/>
      <c r="Q6" s="22"/>
    </row>
    <row r="7" spans="1:17" ht="15.6" x14ac:dyDescent="0.3">
      <c r="A7" s="27" t="s">
        <v>27</v>
      </c>
      <c r="B7" s="42" t="s">
        <v>21</v>
      </c>
      <c r="C7" s="27"/>
      <c r="D7" s="42"/>
      <c r="E7" s="43"/>
      <c r="F7" s="43"/>
      <c r="G7" s="43"/>
      <c r="H7" s="43"/>
      <c r="I7" s="39"/>
      <c r="J7" s="20"/>
      <c r="K7" s="20"/>
      <c r="L7" s="39"/>
      <c r="M7" s="39"/>
      <c r="N7" s="39"/>
      <c r="O7" s="21"/>
      <c r="P7" s="22"/>
      <c r="Q7" s="22"/>
    </row>
    <row r="8" spans="1:17" s="136" customFormat="1" ht="15.6" x14ac:dyDescent="0.3">
      <c r="A8" s="127" t="s">
        <v>33</v>
      </c>
      <c r="B8" s="128" t="s">
        <v>21</v>
      </c>
      <c r="C8" s="129" t="s">
        <v>58</v>
      </c>
      <c r="D8" s="128"/>
      <c r="E8" s="130"/>
      <c r="F8" s="130"/>
      <c r="G8" s="130"/>
      <c r="H8" s="131"/>
      <c r="I8" s="132"/>
      <c r="J8" s="133"/>
      <c r="K8" s="133"/>
      <c r="L8" s="132"/>
      <c r="M8" s="132"/>
      <c r="N8" s="132"/>
      <c r="O8" s="134"/>
      <c r="P8" s="135"/>
      <c r="Q8" s="135"/>
    </row>
    <row r="9" spans="1:17" s="136" customFormat="1" ht="15.6" x14ac:dyDescent="0.3">
      <c r="A9" s="129" t="s">
        <v>22</v>
      </c>
      <c r="B9" s="128" t="s">
        <v>21</v>
      </c>
      <c r="C9" s="129" t="s">
        <v>23</v>
      </c>
      <c r="D9" s="128"/>
      <c r="E9" s="130"/>
      <c r="F9" s="130"/>
      <c r="G9" s="130"/>
      <c r="H9" s="130"/>
      <c r="I9" s="132"/>
      <c r="J9" s="133"/>
      <c r="K9" s="133"/>
      <c r="L9" s="132"/>
      <c r="M9" s="132"/>
      <c r="N9" s="132"/>
      <c r="O9" s="134"/>
      <c r="P9" s="135"/>
      <c r="Q9" s="135"/>
    </row>
    <row r="10" spans="1:17" ht="15.6" x14ac:dyDescent="0.3">
      <c r="A10" s="25"/>
      <c r="B10" s="38"/>
      <c r="C10" s="25"/>
      <c r="D10" s="38"/>
      <c r="E10" s="41"/>
      <c r="F10" s="41"/>
      <c r="G10" s="41"/>
      <c r="H10" s="41"/>
      <c r="I10" s="39"/>
      <c r="J10" s="20"/>
      <c r="K10" s="20"/>
      <c r="L10" s="39"/>
      <c r="M10" s="39"/>
      <c r="N10" s="39"/>
      <c r="O10" s="21"/>
      <c r="P10" s="22"/>
      <c r="Q10" s="22"/>
    </row>
    <row r="11" spans="1:17" ht="15.6" x14ac:dyDescent="0.3">
      <c r="A11" s="28" t="s">
        <v>24</v>
      </c>
      <c r="B11" s="38" t="s">
        <v>59</v>
      </c>
      <c r="C11" s="41"/>
      <c r="D11" s="41"/>
      <c r="E11" s="41"/>
      <c r="F11" s="41"/>
      <c r="G11" s="41"/>
      <c r="H11" s="41"/>
      <c r="I11" s="39"/>
      <c r="J11" s="20"/>
      <c r="K11" s="20"/>
      <c r="L11" s="39"/>
      <c r="M11" s="39"/>
      <c r="N11" s="39"/>
      <c r="O11" s="21"/>
      <c r="P11" s="22"/>
      <c r="Q11" s="22"/>
    </row>
    <row r="12" spans="1:17" ht="15.6" x14ac:dyDescent="0.3">
      <c r="A12" s="28"/>
      <c r="B12" s="38"/>
      <c r="C12" s="41"/>
      <c r="D12" s="41"/>
      <c r="E12" s="41"/>
      <c r="F12" s="41"/>
      <c r="G12" s="41"/>
      <c r="H12" s="41"/>
      <c r="I12" s="39"/>
      <c r="J12" s="20"/>
      <c r="K12" s="20"/>
      <c r="L12" s="39"/>
      <c r="M12" s="39"/>
      <c r="N12" s="39"/>
      <c r="O12" s="21"/>
      <c r="P12" s="22"/>
      <c r="Q12" s="22"/>
    </row>
    <row r="13" spans="1:17" x14ac:dyDescent="0.3">
      <c r="B13" s="39"/>
      <c r="C13" s="39"/>
      <c r="D13" s="39"/>
      <c r="E13" s="39"/>
      <c r="F13" s="39"/>
      <c r="G13" s="39"/>
      <c r="H13" s="39"/>
      <c r="I13" s="39"/>
      <c r="J13" s="20"/>
      <c r="K13" s="20"/>
      <c r="L13" s="39"/>
      <c r="M13" s="39"/>
      <c r="N13" s="39"/>
      <c r="O13" s="21"/>
      <c r="P13" s="22"/>
      <c r="Q13" s="22"/>
    </row>
    <row r="14" spans="1:17" x14ac:dyDescent="0.3">
      <c r="B14" s="39"/>
      <c r="C14" s="39"/>
      <c r="D14" s="39"/>
      <c r="E14" s="39"/>
      <c r="F14" s="39"/>
      <c r="G14" s="39"/>
      <c r="H14" s="39"/>
      <c r="I14" s="39"/>
      <c r="J14" s="20"/>
      <c r="K14" s="20"/>
      <c r="L14" s="39"/>
      <c r="M14" s="39"/>
      <c r="N14" s="39"/>
      <c r="O14" s="21"/>
      <c r="P14" s="22"/>
      <c r="Q14" s="22"/>
    </row>
    <row r="15" spans="1:17" ht="15.6" x14ac:dyDescent="0.3">
      <c r="A15" s="13" t="s">
        <v>25</v>
      </c>
      <c r="B15" s="44" t="s">
        <v>34</v>
      </c>
      <c r="C15" s="45"/>
      <c r="D15" s="45"/>
      <c r="E15" s="39"/>
      <c r="F15" s="39"/>
      <c r="G15" s="39"/>
      <c r="H15" s="39"/>
      <c r="I15" s="39"/>
      <c r="J15" s="20"/>
      <c r="K15" s="20"/>
      <c r="L15" s="39"/>
      <c r="M15" s="39"/>
      <c r="N15" s="39"/>
      <c r="O15" s="21"/>
      <c r="P15" s="22"/>
      <c r="Q15" s="22"/>
    </row>
    <row r="16" spans="1:17" ht="15.6" x14ac:dyDescent="0.3">
      <c r="A16" s="14" t="s">
        <v>56</v>
      </c>
      <c r="B16" s="44" t="s">
        <v>29</v>
      </c>
      <c r="C16" s="45"/>
      <c r="D16" s="45"/>
      <c r="E16" s="39"/>
      <c r="F16" s="39"/>
      <c r="G16" s="39"/>
      <c r="H16" s="39"/>
      <c r="I16" s="39"/>
      <c r="J16" s="20"/>
      <c r="K16" s="20"/>
      <c r="L16" s="39"/>
      <c r="M16" s="39"/>
      <c r="N16" s="39"/>
      <c r="O16" s="21"/>
      <c r="P16" s="22"/>
      <c r="Q16" s="22"/>
    </row>
  </sheetData>
  <mergeCells count="3">
    <mergeCell ref="C4:H4"/>
    <mergeCell ref="C5:H5"/>
    <mergeCell ref="C6:H6"/>
  </mergeCells>
  <hyperlinks>
    <hyperlink ref="B16" r:id="rId1" xr:uid="{64158450-BD25-4B0A-9F82-54067AE5CA1C}"/>
    <hyperlink ref="B15" r:id="rId2" xr:uid="{C7C67CB9-1DDB-4E84-B853-089D2D180D92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Karpatenen 2024</vt:lpstr>
      <vt:lpstr>Orga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Lampl Wolfgang</dc:creator>
  <cp:lastModifiedBy>Wolfgang Lampl</cp:lastModifiedBy>
  <cp:lastPrinted>2024-07-11T09:06:41Z</cp:lastPrinted>
  <dcterms:created xsi:type="dcterms:W3CDTF">2023-02-27T14:49:53Z</dcterms:created>
  <dcterms:modified xsi:type="dcterms:W3CDTF">2024-08-02T05:48:32Z</dcterms:modified>
</cp:coreProperties>
</file>